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4\kovas\"/>
    </mc:Choice>
  </mc:AlternateContent>
  <xr:revisionPtr revIDLastSave="0" documentId="8_{8A4A6792-CBA9-49C7-A8E6-1176C65E8128}" xr6:coauthVersionLast="47" xr6:coauthVersionMax="47" xr10:uidLastSave="{00000000-0000-0000-0000-000000000000}"/>
  <bookViews>
    <workbookView xWindow="-120" yWindow="-120" windowWidth="29040" windowHeight="17640" xr2:uid="{0B3C169C-DE11-4B00-A64D-D5FC31A3634F}"/>
  </bookViews>
  <sheets>
    <sheet name="5_8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" i="1" l="1"/>
  <c r="G71" i="1"/>
  <c r="H70" i="1"/>
  <c r="G70" i="1"/>
  <c r="H69" i="1"/>
  <c r="G69" i="1"/>
  <c r="H67" i="1"/>
  <c r="G67" i="1"/>
  <c r="F66" i="1"/>
  <c r="G66" i="1" s="1"/>
  <c r="E66" i="1"/>
  <c r="D66" i="1"/>
  <c r="F64" i="1"/>
  <c r="H64" i="1" s="1"/>
  <c r="E64" i="1"/>
  <c r="D64" i="1"/>
  <c r="C64" i="1"/>
  <c r="B64" i="1"/>
  <c r="F63" i="1"/>
  <c r="G63" i="1" s="1"/>
  <c r="E63" i="1"/>
  <c r="C63" i="1"/>
  <c r="B63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6" i="1"/>
  <c r="G46" i="1"/>
  <c r="H45" i="1"/>
  <c r="G45" i="1"/>
  <c r="H44" i="1"/>
  <c r="G44" i="1"/>
  <c r="H42" i="1"/>
  <c r="G42" i="1"/>
  <c r="H41" i="1"/>
  <c r="G41" i="1"/>
  <c r="H40" i="1"/>
  <c r="G40" i="1"/>
  <c r="H38" i="1"/>
  <c r="G38" i="1"/>
  <c r="H37" i="1"/>
  <c r="G37" i="1"/>
  <c r="H36" i="1"/>
  <c r="G36" i="1"/>
  <c r="H35" i="1"/>
  <c r="G35" i="1"/>
  <c r="H34" i="1"/>
  <c r="G34" i="1"/>
  <c r="H33" i="1"/>
  <c r="G33" i="1"/>
  <c r="H31" i="1"/>
  <c r="G31" i="1"/>
  <c r="H30" i="1"/>
  <c r="G30" i="1"/>
  <c r="H29" i="1"/>
  <c r="G29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0" i="1"/>
  <c r="G10" i="1"/>
  <c r="H9" i="1"/>
  <c r="G9" i="1"/>
  <c r="H8" i="1"/>
  <c r="G8" i="1"/>
  <c r="H63" i="1" l="1"/>
  <c r="G64" i="1"/>
</calcChain>
</file>

<file path=xl/sharedStrings.xml><?xml version="1.0" encoding="utf-8"?>
<sst xmlns="http://schemas.openxmlformats.org/spreadsheetml/2006/main" count="113" uniqueCount="44">
  <si>
    <t>Grūdų ir rapsų vidutinės kainos (augintojų) ES šalyse, EUR/t</t>
  </si>
  <si>
    <t xml:space="preserve">                    Data
Valstybė</t>
  </si>
  <si>
    <t>Pokytis, %</t>
  </si>
  <si>
    <t>8 sav. 
(02 20–26)</t>
  </si>
  <si>
    <t>5 sav. 
(01 30–02 05)</t>
  </si>
  <si>
    <t>6 sav. 
(02 05–11)</t>
  </si>
  <si>
    <t>7 sav. 
(02 12–18)</t>
  </si>
  <si>
    <t>savaitės*</t>
  </si>
  <si>
    <t>metų**</t>
  </si>
  <si>
    <t>Maistiniai kviečiai</t>
  </si>
  <si>
    <t>Bulgarija</t>
  </si>
  <si>
    <t>Čekija</t>
  </si>
  <si>
    <t>Vokietija</t>
  </si>
  <si>
    <t>Estija</t>
  </si>
  <si>
    <t>-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</si>
  <si>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</si>
  <si>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</si>
  <si>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</si>
  <si>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</si>
  <si>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</si>
  <si>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</si>
  <si>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</si>
  <si>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</si>
  <si>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</si>
  <si>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</si>
  <si>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</si>
  <si>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</si>
  <si>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</si>
  <si>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</si>
  <si>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</si>
  <si>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</si>
  <si>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</si>
  <si>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</si>
  <si>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</si>
  <si>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Olandija</t>
  </si>
  <si>
    <t>Pašariniai miežiai</t>
  </si>
  <si>
    <t>Maistiniai rugiai</t>
  </si>
  <si>
    <t>Rapsai</t>
  </si>
  <si>
    <t xml:space="preserve">Latvija </t>
  </si>
  <si>
    <t>* lyginant 2024 m. 8 savaitę su 7 savaite</t>
  </si>
  <si>
    <t>** lyginant 2024 m. 8 savaitę su 2023 m. 8 savaite</t>
  </si>
  <si>
    <t>Pastaba: Lietuvos maistinių ir pašarinių kviečių, pašarinių miežių, maistinių rugių ir rapsų 5, 6 ir 7 savaičių kainos patikslintos  2024-03-04</t>
  </si>
  <si>
    <t>Šaltiniai ŽŪDC (LŽŪMPRIS), EK, METK, LVAEI, EKI, METK</t>
  </si>
  <si>
    <t>8 sav. 
(02 19–25)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</si>
</sst>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5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16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16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9</xdr:col>
      <xdr:colOff>9525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F10A42-FC52-4518-8052-5EDEA4D1D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2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DaivaP\Europos_kainos\Europos_kainos_2024\ES_kainos_is2024.xlsx" TargetMode="External"/><Relationship Id="rId1" Type="http://schemas.openxmlformats.org/officeDocument/2006/relationships/externalLinkPath" Target="file:///S:\DaivaP\Europos_kainos\Europos_kainos_2024\ES_kainos_is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0_1"/>
      <sheetName val="51_2"/>
      <sheetName val="52_3"/>
      <sheetName val="1_4"/>
      <sheetName val="2_5"/>
      <sheetName val="3_6"/>
      <sheetName val="4_7"/>
      <sheetName val="5_8"/>
      <sheetName val="zalias"/>
      <sheetName val="ikelimui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94">
          <cell r="B94">
            <v>326.48</v>
          </cell>
          <cell r="C94">
            <v>237.75</v>
          </cell>
          <cell r="E94">
            <v>202.31</v>
          </cell>
          <cell r="F94">
            <v>209.87</v>
          </cell>
        </row>
        <row r="96">
          <cell r="B96">
            <v>278.75</v>
          </cell>
          <cell r="C96">
            <v>197.33333333333334</v>
          </cell>
          <cell r="D96">
            <v>192.375</v>
          </cell>
          <cell r="E96">
            <v>180.5</v>
          </cell>
          <cell r="F96">
            <v>179.625</v>
          </cell>
        </row>
        <row r="101">
          <cell r="D101">
            <v>185</v>
          </cell>
          <cell r="E101">
            <v>185</v>
          </cell>
          <cell r="F101">
            <v>185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85BB7-579B-4714-AD93-FE9D5A59758B}">
  <dimension ref="A2:J83"/>
  <sheetViews>
    <sheetView showGridLines="0" tabSelected="1" zoomScale="115" zoomScaleNormal="115" workbookViewId="0">
      <selection activeCell="K20" sqref="K20"/>
    </sheetView>
  </sheetViews>
  <sheetFormatPr defaultColWidth="10.7109375" defaultRowHeight="12" x14ac:dyDescent="0.2"/>
  <cols>
    <col min="1" max="1" width="14" style="2" customWidth="1"/>
    <col min="2" max="2" width="12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2023</v>
      </c>
      <c r="C5" s="5">
        <v>2024</v>
      </c>
      <c r="D5" s="6"/>
      <c r="E5" s="6"/>
      <c r="F5" s="7"/>
      <c r="G5" s="5" t="s">
        <v>2</v>
      </c>
      <c r="H5" s="6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43</v>
      </c>
      <c r="G6" s="10" t="s">
        <v>7</v>
      </c>
      <c r="H6" s="11" t="s">
        <v>8</v>
      </c>
    </row>
    <row r="7" spans="1:8" s="8" customFormat="1" x14ac:dyDescent="0.2">
      <c r="A7" s="12" t="s">
        <v>9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10</v>
      </c>
      <c r="B8" s="14">
        <v>272.45</v>
      </c>
      <c r="C8" s="15">
        <v>197.94428571428571</v>
      </c>
      <c r="D8" s="15">
        <v>198.31</v>
      </c>
      <c r="E8" s="15">
        <v>197.21428571428572</v>
      </c>
      <c r="F8" s="16">
        <v>195.75285714285715</v>
      </c>
      <c r="G8" s="15">
        <f t="shared" ref="G8:G26" si="0">((F8*100)/E8)-100</f>
        <v>-0.74103585657371696</v>
      </c>
      <c r="H8" s="15">
        <f t="shared" ref="H8:H26" si="1">((F8*100)/B8)-100</f>
        <v>-28.150905801850925</v>
      </c>
    </row>
    <row r="9" spans="1:8" x14ac:dyDescent="0.2">
      <c r="A9" s="13" t="s">
        <v>11</v>
      </c>
      <c r="B9" s="14">
        <v>301.49</v>
      </c>
      <c r="C9" s="15">
        <v>198.63</v>
      </c>
      <c r="D9" s="15">
        <v>198.42</v>
      </c>
      <c r="E9" s="15">
        <v>193.87</v>
      </c>
      <c r="F9" s="16">
        <v>185.22</v>
      </c>
      <c r="G9" s="15">
        <f t="shared" si="0"/>
        <v>-4.4617527208954471</v>
      </c>
      <c r="H9" s="15">
        <f t="shared" si="1"/>
        <v>-38.565126538193638</v>
      </c>
    </row>
    <row r="10" spans="1:8" x14ac:dyDescent="0.2">
      <c r="A10" s="13" t="s">
        <v>12</v>
      </c>
      <c r="B10" s="14">
        <v>288.625</v>
      </c>
      <c r="C10" s="15">
        <v>213</v>
      </c>
      <c r="D10" s="15">
        <v>205.75</v>
      </c>
      <c r="E10" s="15">
        <v>197.83333333333334</v>
      </c>
      <c r="F10" s="16">
        <v>189.5</v>
      </c>
      <c r="G10" s="15">
        <f t="shared" si="0"/>
        <v>-4.2122999157540022</v>
      </c>
      <c r="H10" s="15">
        <f t="shared" si="1"/>
        <v>-34.343871805976619</v>
      </c>
    </row>
    <row r="11" spans="1:8" x14ac:dyDescent="0.2">
      <c r="A11" s="13" t="s">
        <v>13</v>
      </c>
      <c r="B11" s="14">
        <v>277.70999999999998</v>
      </c>
      <c r="C11" s="15">
        <v>203.49</v>
      </c>
      <c r="D11" s="15" t="s">
        <v>14</v>
      </c>
      <c r="E11" s="15">
        <v>190.93</v>
      </c>
      <c r="F11" s="16" t="s">
        <v>14</v>
      </c>
      <c r="G11" s="15" t="s">
        <v>14</v>
      </c>
      <c r="H11" s="15" t="s">
        <v>14</v>
      </c>
    </row>
    <row r="12" spans="1:8" x14ac:dyDescent="0.2">
      <c r="A12" s="13" t="s">
        <v>15</v>
      </c>
      <c r="B12" s="14">
        <v>340</v>
      </c>
      <c r="C12" s="15">
        <v>250</v>
      </c>
      <c r="D12" s="15">
        <v>250</v>
      </c>
      <c r="E12" s="15">
        <v>250</v>
      </c>
      <c r="F12" s="16">
        <v>250</v>
      </c>
      <c r="G12" s="15">
        <f t="shared" si="0"/>
        <v>0</v>
      </c>
      <c r="H12" s="15">
        <f t="shared" si="1"/>
        <v>-26.470588235294116</v>
      </c>
    </row>
    <row r="13" spans="1:8" x14ac:dyDescent="0.2">
      <c r="A13" s="13" t="s">
        <v>16</v>
      </c>
      <c r="B13" s="14">
        <v>322.72199999999998</v>
      </c>
      <c r="C13" s="15">
        <v>230.352</v>
      </c>
      <c r="D13" s="15">
        <v>228.9</v>
      </c>
      <c r="E13" s="15">
        <v>226.28888888888889</v>
      </c>
      <c r="F13" s="16">
        <v>223.10222222222222</v>
      </c>
      <c r="G13" s="15">
        <f t="shared" si="0"/>
        <v>-1.4082294019444106</v>
      </c>
      <c r="H13" s="15">
        <f t="shared" si="1"/>
        <v>-30.868604488624186</v>
      </c>
    </row>
    <row r="14" spans="1:8" x14ac:dyDescent="0.2">
      <c r="A14" s="13" t="s">
        <v>17</v>
      </c>
      <c r="B14" s="14">
        <v>292.81666666666666</v>
      </c>
      <c r="C14" s="15">
        <v>217.58</v>
      </c>
      <c r="D14" s="15">
        <v>218.51</v>
      </c>
      <c r="E14" s="15">
        <v>207.76</v>
      </c>
      <c r="F14" s="16">
        <v>199.69</v>
      </c>
      <c r="G14" s="15">
        <f t="shared" si="0"/>
        <v>-3.8842895648825504</v>
      </c>
      <c r="H14" s="15">
        <f t="shared" si="1"/>
        <v>-31.803745233080988</v>
      </c>
    </row>
    <row r="15" spans="1:8" x14ac:dyDescent="0.2">
      <c r="A15" s="13" t="s">
        <v>18</v>
      </c>
      <c r="B15" s="14">
        <v>280</v>
      </c>
      <c r="C15" s="15">
        <v>183.2</v>
      </c>
      <c r="D15" s="15">
        <v>175.75</v>
      </c>
      <c r="E15" s="15">
        <v>180.3</v>
      </c>
      <c r="F15" s="16">
        <v>191.05</v>
      </c>
      <c r="G15" s="15">
        <f>((F15*100)/E15)-100</f>
        <v>5.9622850804215091</v>
      </c>
      <c r="H15" s="15">
        <f>((F15*100)/B15)-100</f>
        <v>-31.767857142857139</v>
      </c>
    </row>
    <row r="16" spans="1:8" x14ac:dyDescent="0.2">
      <c r="A16" s="13" t="s">
        <v>19</v>
      </c>
      <c r="B16" s="14">
        <v>304.11</v>
      </c>
      <c r="C16" s="15">
        <v>224.45999999999998</v>
      </c>
      <c r="D16" s="15">
        <v>224.12222222222221</v>
      </c>
      <c r="E16" s="15">
        <v>219.70999999999998</v>
      </c>
      <c r="F16" s="16">
        <v>216.60999999999999</v>
      </c>
      <c r="G16" s="15">
        <f t="shared" si="0"/>
        <v>-1.4109507987802061</v>
      </c>
      <c r="H16" s="15">
        <f t="shared" si="1"/>
        <v>-28.772483640787883</v>
      </c>
    </row>
    <row r="17" spans="1:9" x14ac:dyDescent="0.2">
      <c r="A17" s="13" t="s">
        <v>20</v>
      </c>
      <c r="B17" s="14">
        <v>246.63</v>
      </c>
      <c r="C17" s="15">
        <v>184.64</v>
      </c>
      <c r="D17" s="15">
        <v>177.9</v>
      </c>
      <c r="E17" s="15">
        <v>185.53</v>
      </c>
      <c r="F17" s="16">
        <v>198.32</v>
      </c>
      <c r="G17" s="15">
        <f t="shared" si="0"/>
        <v>6.8937638117824633</v>
      </c>
      <c r="H17" s="15">
        <f t="shared" si="1"/>
        <v>-19.588046871832304</v>
      </c>
    </row>
    <row r="18" spans="1:9" s="22" customFormat="1" x14ac:dyDescent="0.2">
      <c r="A18" s="17" t="s">
        <v>21</v>
      </c>
      <c r="B18" s="18">
        <v>280.67</v>
      </c>
      <c r="C18" s="19">
        <v>208.5</v>
      </c>
      <c r="D18" s="19">
        <v>201.1</v>
      </c>
      <c r="E18" s="19">
        <v>199.91</v>
      </c>
      <c r="F18" s="20">
        <v>194.31</v>
      </c>
      <c r="G18" s="19">
        <f t="shared" si="0"/>
        <v>-2.8012605672552695</v>
      </c>
      <c r="H18" s="19">
        <f t="shared" si="1"/>
        <v>-30.769230769230774</v>
      </c>
      <c r="I18" s="21"/>
    </row>
    <row r="19" spans="1:9" x14ac:dyDescent="0.2">
      <c r="A19" s="13" t="s">
        <v>22</v>
      </c>
      <c r="B19" s="14">
        <v>263.23</v>
      </c>
      <c r="C19" s="15">
        <v>169.71</v>
      </c>
      <c r="D19" s="15">
        <v>168.87</v>
      </c>
      <c r="E19" s="15">
        <v>169.61333333333332</v>
      </c>
      <c r="F19" s="16">
        <v>168.04666666666665</v>
      </c>
      <c r="G19" s="15">
        <f t="shared" si="0"/>
        <v>-0.92366952283626347</v>
      </c>
      <c r="H19" s="15">
        <f t="shared" si="1"/>
        <v>-36.159758892730075</v>
      </c>
    </row>
    <row r="20" spans="1:9" x14ac:dyDescent="0.2">
      <c r="A20" s="13" t="s">
        <v>23</v>
      </c>
      <c r="B20" s="14">
        <v>288.75</v>
      </c>
      <c r="C20" s="15" t="s">
        <v>14</v>
      </c>
      <c r="D20" s="15">
        <v>215</v>
      </c>
      <c r="E20" s="15">
        <v>215</v>
      </c>
      <c r="F20" s="16">
        <v>210</v>
      </c>
      <c r="G20" s="15">
        <f t="shared" si="0"/>
        <v>-2.3255813953488342</v>
      </c>
      <c r="H20" s="15">
        <f t="shared" si="1"/>
        <v>-27.272727272727266</v>
      </c>
    </row>
    <row r="21" spans="1:9" x14ac:dyDescent="0.2">
      <c r="A21" s="13" t="s">
        <v>24</v>
      </c>
      <c r="B21" s="14">
        <v>279.53704446010317</v>
      </c>
      <c r="C21" s="15">
        <v>200.08657370738086</v>
      </c>
      <c r="D21" s="15">
        <v>199.52591772735656</v>
      </c>
      <c r="E21" s="15">
        <v>197.78353204000902</v>
      </c>
      <c r="F21" s="16">
        <v>195.88</v>
      </c>
      <c r="G21" s="15">
        <f t="shared" si="0"/>
        <v>-0.9624320186697588</v>
      </c>
      <c r="H21" s="15">
        <f t="shared" si="1"/>
        <v>-29.926997554716976</v>
      </c>
    </row>
    <row r="22" spans="1:9" x14ac:dyDescent="0.2">
      <c r="A22" s="13" t="s">
        <v>25</v>
      </c>
      <c r="B22" s="14">
        <v>314</v>
      </c>
      <c r="C22" s="15">
        <v>250</v>
      </c>
      <c r="D22" s="15">
        <v>239</v>
      </c>
      <c r="E22" s="15">
        <v>239</v>
      </c>
      <c r="F22" s="16">
        <v>235</v>
      </c>
      <c r="G22" s="15">
        <f t="shared" si="0"/>
        <v>-1.6736401673640131</v>
      </c>
      <c r="H22" s="15">
        <f t="shared" si="1"/>
        <v>-25.159235668789805</v>
      </c>
    </row>
    <row r="23" spans="1:9" x14ac:dyDescent="0.2">
      <c r="A23" s="13" t="s">
        <v>26</v>
      </c>
      <c r="B23" s="14">
        <v>270.64999999999998</v>
      </c>
      <c r="C23" s="15">
        <v>201.10250000000002</v>
      </c>
      <c r="D23" s="15">
        <v>200.16249999999999</v>
      </c>
      <c r="E23" s="15">
        <v>191.35499999999996</v>
      </c>
      <c r="F23" s="16">
        <v>191.62</v>
      </c>
      <c r="G23" s="15">
        <f t="shared" si="0"/>
        <v>0.1384860599409734</v>
      </c>
      <c r="H23" s="15">
        <f t="shared" si="1"/>
        <v>-29.200073896175866</v>
      </c>
    </row>
    <row r="24" spans="1:9" x14ac:dyDescent="0.2">
      <c r="A24" s="13" t="s">
        <v>27</v>
      </c>
      <c r="B24" s="14">
        <v>326.92</v>
      </c>
      <c r="C24" s="15">
        <v>227.83</v>
      </c>
      <c r="D24" s="15">
        <v>228.06</v>
      </c>
      <c r="E24" s="15">
        <v>227.97</v>
      </c>
      <c r="F24" s="16">
        <v>235.63</v>
      </c>
      <c r="G24" s="15">
        <f t="shared" si="0"/>
        <v>3.3600912400754481</v>
      </c>
      <c r="H24" s="15">
        <f t="shared" si="1"/>
        <v>-27.924262816591224</v>
      </c>
    </row>
    <row r="25" spans="1:9" x14ac:dyDescent="0.2">
      <c r="A25" s="13" t="s">
        <v>28</v>
      </c>
      <c r="B25" s="14">
        <v>314.3</v>
      </c>
      <c r="C25" s="15">
        <v>252.32</v>
      </c>
      <c r="D25" s="15">
        <v>205.22</v>
      </c>
      <c r="E25" s="15">
        <v>199.4</v>
      </c>
      <c r="F25" s="16">
        <v>208.47</v>
      </c>
      <c r="G25" s="15">
        <f>((F25*100)/E25)-100</f>
        <v>4.5486459378134327</v>
      </c>
      <c r="H25" s="15">
        <f t="shared" si="1"/>
        <v>-33.671651288577792</v>
      </c>
    </row>
    <row r="26" spans="1:9" x14ac:dyDescent="0.2">
      <c r="A26" s="13" t="s">
        <v>29</v>
      </c>
      <c r="B26" s="14">
        <v>260</v>
      </c>
      <c r="C26" s="15">
        <v>238</v>
      </c>
      <c r="D26" s="15">
        <v>235</v>
      </c>
      <c r="E26" s="15">
        <v>237</v>
      </c>
      <c r="F26" s="16">
        <v>230</v>
      </c>
      <c r="G26" s="15">
        <f t="shared" si="0"/>
        <v>-2.9535864978902993</v>
      </c>
      <c r="H26" s="15">
        <f t="shared" si="1"/>
        <v>-11.538461538461533</v>
      </c>
    </row>
    <row r="27" spans="1:9" x14ac:dyDescent="0.2">
      <c r="A27" s="13" t="s">
        <v>30</v>
      </c>
      <c r="B27" s="14">
        <v>281.45</v>
      </c>
      <c r="C27" s="15">
        <v>227.4</v>
      </c>
      <c r="D27" s="15">
        <v>224.25</v>
      </c>
      <c r="E27" s="15" t="s">
        <v>14</v>
      </c>
      <c r="F27" s="16" t="s">
        <v>14</v>
      </c>
      <c r="G27" s="15" t="s">
        <v>14</v>
      </c>
      <c r="H27" s="15" t="s">
        <v>14</v>
      </c>
    </row>
    <row r="28" spans="1:9" x14ac:dyDescent="0.2">
      <c r="A28" s="23" t="s">
        <v>31</v>
      </c>
      <c r="B28" s="23"/>
      <c r="C28" s="23"/>
      <c r="D28" s="23"/>
      <c r="E28" s="23"/>
      <c r="F28" s="23"/>
      <c r="G28" s="23"/>
      <c r="H28" s="23"/>
    </row>
    <row r="29" spans="1:9" x14ac:dyDescent="0.2">
      <c r="A29" s="24" t="s">
        <v>32</v>
      </c>
      <c r="B29" s="25">
        <v>259.2</v>
      </c>
      <c r="C29" s="15">
        <v>173</v>
      </c>
      <c r="D29" s="15">
        <v>170.12</v>
      </c>
      <c r="E29" s="15">
        <v>163.80000000000001</v>
      </c>
      <c r="F29" s="26">
        <v>163.80000000000001</v>
      </c>
      <c r="G29" s="15">
        <f>((F29*100)/E29)-100</f>
        <v>0</v>
      </c>
      <c r="H29" s="15">
        <f>((F29*100)/B29)-100</f>
        <v>-36.805555555555543</v>
      </c>
    </row>
    <row r="30" spans="1:9" x14ac:dyDescent="0.2">
      <c r="A30" s="13" t="s">
        <v>10</v>
      </c>
      <c r="B30" s="14">
        <v>262.89333333333337</v>
      </c>
      <c r="C30" s="15">
        <v>184.578</v>
      </c>
      <c r="D30" s="15">
        <v>184.06714285714287</v>
      </c>
      <c r="E30" s="15">
        <v>183.33571428571426</v>
      </c>
      <c r="F30" s="16">
        <v>183.33571428571426</v>
      </c>
      <c r="G30" s="15">
        <f t="shared" ref="G30:G42" si="2">((F30*100)/E30)-100</f>
        <v>0</v>
      </c>
      <c r="H30" s="15">
        <f t="shared" ref="H30:H42" si="3">((F30*100)/B30)-100</f>
        <v>-30.262318956085764</v>
      </c>
    </row>
    <row r="31" spans="1:9" x14ac:dyDescent="0.2">
      <c r="A31" s="13" t="s">
        <v>12</v>
      </c>
      <c r="B31" s="14">
        <v>281.75</v>
      </c>
      <c r="C31" s="15">
        <v>188.25</v>
      </c>
      <c r="D31" s="15">
        <v>188.25</v>
      </c>
      <c r="E31" s="15">
        <v>173.5</v>
      </c>
      <c r="F31" s="16">
        <v>169</v>
      </c>
      <c r="G31" s="15">
        <f t="shared" si="2"/>
        <v>-2.5936599423631179</v>
      </c>
      <c r="H31" s="15">
        <f t="shared" si="3"/>
        <v>-40.017746228926356</v>
      </c>
    </row>
    <row r="32" spans="1:9" x14ac:dyDescent="0.2">
      <c r="A32" s="13" t="s">
        <v>13</v>
      </c>
      <c r="B32" s="14">
        <v>264.55</v>
      </c>
      <c r="C32" s="15" t="s">
        <v>14</v>
      </c>
      <c r="D32" s="15" t="s">
        <v>14</v>
      </c>
      <c r="E32" s="15">
        <v>178.84</v>
      </c>
      <c r="F32" s="16" t="s">
        <v>14</v>
      </c>
      <c r="G32" s="15" t="s">
        <v>14</v>
      </c>
      <c r="H32" s="15" t="s">
        <v>14</v>
      </c>
    </row>
    <row r="33" spans="1:9" x14ac:dyDescent="0.2">
      <c r="A33" s="13" t="s">
        <v>15</v>
      </c>
      <c r="B33" s="14">
        <v>296.33333333333331</v>
      </c>
      <c r="C33" s="15">
        <v>200.5</v>
      </c>
      <c r="D33" s="15">
        <v>203.66666666666666</v>
      </c>
      <c r="E33" s="15">
        <v>203.66666666666666</v>
      </c>
      <c r="F33" s="16">
        <v>200.5</v>
      </c>
      <c r="G33" s="15">
        <f>((F33*100)/E33)-100</f>
        <v>-1.5548281505728312</v>
      </c>
      <c r="H33" s="15">
        <f>((F33*100)/B33)-100</f>
        <v>-32.339707536557924</v>
      </c>
    </row>
    <row r="34" spans="1:9" x14ac:dyDescent="0.2">
      <c r="A34" s="13" t="s">
        <v>33</v>
      </c>
      <c r="B34" s="14">
        <v>303.33333333333331</v>
      </c>
      <c r="C34" s="15">
        <v>229.33333333333334</v>
      </c>
      <c r="D34" s="15">
        <v>221</v>
      </c>
      <c r="E34" s="15">
        <v>218.33333333333334</v>
      </c>
      <c r="F34" s="16">
        <v>215.66666666666666</v>
      </c>
      <c r="G34" s="15">
        <f t="shared" si="2"/>
        <v>-1.2213740458015394</v>
      </c>
      <c r="H34" s="15">
        <f t="shared" si="3"/>
        <v>-28.901098901098905</v>
      </c>
    </row>
    <row r="35" spans="1:9" x14ac:dyDescent="0.2">
      <c r="A35" s="13" t="s">
        <v>20</v>
      </c>
      <c r="B35" s="14">
        <v>256.82</v>
      </c>
      <c r="C35" s="15">
        <v>164.03</v>
      </c>
      <c r="D35" s="15">
        <v>124.71</v>
      </c>
      <c r="E35" s="15">
        <v>156.18</v>
      </c>
      <c r="F35" s="16">
        <v>155.19999999999999</v>
      </c>
      <c r="G35" s="15">
        <f t="shared" si="2"/>
        <v>-0.62748111153798902</v>
      </c>
      <c r="H35" s="15">
        <f t="shared" si="3"/>
        <v>-39.568569426057167</v>
      </c>
    </row>
    <row r="36" spans="1:9" s="22" customFormat="1" x14ac:dyDescent="0.2">
      <c r="A36" s="17" t="s">
        <v>21</v>
      </c>
      <c r="B36" s="18">
        <v>253.52</v>
      </c>
      <c r="C36" s="19">
        <v>180.01</v>
      </c>
      <c r="D36" s="19">
        <v>177.51</v>
      </c>
      <c r="E36" s="19">
        <v>173.56</v>
      </c>
      <c r="F36" s="20">
        <v>169.39</v>
      </c>
      <c r="G36" s="19">
        <f t="shared" si="2"/>
        <v>-2.4026273334869757</v>
      </c>
      <c r="H36" s="19">
        <f t="shared" si="3"/>
        <v>-33.184758598927104</v>
      </c>
      <c r="I36" s="21"/>
    </row>
    <row r="37" spans="1:9" x14ac:dyDescent="0.2">
      <c r="A37" s="13" t="s">
        <v>22</v>
      </c>
      <c r="B37" s="14">
        <v>256.08</v>
      </c>
      <c r="C37" s="15">
        <v>158.26</v>
      </c>
      <c r="D37" s="15">
        <v>156.04</v>
      </c>
      <c r="E37" s="15">
        <v>153.91</v>
      </c>
      <c r="F37" s="16">
        <v>154.44999999999999</v>
      </c>
      <c r="G37" s="15">
        <f t="shared" si="2"/>
        <v>0.35085439542588404</v>
      </c>
      <c r="H37" s="15">
        <f t="shared" si="3"/>
        <v>-39.686816619806315</v>
      </c>
    </row>
    <row r="38" spans="1:9" x14ac:dyDescent="0.2">
      <c r="A38" s="13" t="s">
        <v>34</v>
      </c>
      <c r="B38" s="14">
        <v>303</v>
      </c>
      <c r="C38" s="15">
        <v>209.5</v>
      </c>
      <c r="D38" s="15">
        <v>207</v>
      </c>
      <c r="E38" s="15">
        <v>202</v>
      </c>
      <c r="F38" s="16">
        <v>190.5</v>
      </c>
      <c r="G38" s="15">
        <f t="shared" si="2"/>
        <v>-5.6930693069306955</v>
      </c>
      <c r="H38" s="15">
        <f t="shared" si="3"/>
        <v>-37.128712871287128</v>
      </c>
    </row>
    <row r="39" spans="1:9" x14ac:dyDescent="0.2">
      <c r="A39" s="13" t="s">
        <v>23</v>
      </c>
      <c r="B39" s="14">
        <v>267.5</v>
      </c>
      <c r="C39" s="15" t="s">
        <v>14</v>
      </c>
      <c r="D39" s="15">
        <v>158</v>
      </c>
      <c r="E39" s="15">
        <v>158</v>
      </c>
      <c r="F39" s="16" t="s">
        <v>14</v>
      </c>
      <c r="G39" s="15" t="s">
        <v>14</v>
      </c>
      <c r="H39" s="15" t="s">
        <v>14</v>
      </c>
    </row>
    <row r="40" spans="1:9" x14ac:dyDescent="0.2">
      <c r="A40" s="13" t="s">
        <v>24</v>
      </c>
      <c r="B40" s="14">
        <v>269.19944809893713</v>
      </c>
      <c r="C40" s="15">
        <v>194.33034316344012</v>
      </c>
      <c r="D40" s="15">
        <v>192.21638074156058</v>
      </c>
      <c r="E40" s="15">
        <v>192.24466999921532</v>
      </c>
      <c r="F40" s="16">
        <v>197.5</v>
      </c>
      <c r="G40" s="15">
        <f t="shared" si="2"/>
        <v>2.7336674669868017</v>
      </c>
      <c r="H40" s="15">
        <f t="shared" si="3"/>
        <v>-26.634322100313483</v>
      </c>
    </row>
    <row r="41" spans="1:9" x14ac:dyDescent="0.2">
      <c r="A41" s="13" t="s">
        <v>25</v>
      </c>
      <c r="B41" s="14">
        <v>306</v>
      </c>
      <c r="C41" s="15">
        <v>218</v>
      </c>
      <c r="D41" s="15">
        <v>218</v>
      </c>
      <c r="E41" s="15">
        <v>210</v>
      </c>
      <c r="F41" s="16">
        <v>210</v>
      </c>
      <c r="G41" s="15">
        <f t="shared" si="2"/>
        <v>0</v>
      </c>
      <c r="H41" s="15">
        <f t="shared" si="3"/>
        <v>-31.372549019607845</v>
      </c>
    </row>
    <row r="42" spans="1:9" x14ac:dyDescent="0.2">
      <c r="A42" s="13" t="s">
        <v>26</v>
      </c>
      <c r="B42" s="14">
        <v>256.84333333333331</v>
      </c>
      <c r="C42" s="15">
        <v>171.85666666666665</v>
      </c>
      <c r="D42" s="15">
        <v>171.01999999999998</v>
      </c>
      <c r="E42" s="15">
        <v>168</v>
      </c>
      <c r="F42" s="16">
        <v>161.50666666666666</v>
      </c>
      <c r="G42" s="15">
        <f t="shared" si="2"/>
        <v>-3.8650793650793673</v>
      </c>
      <c r="H42" s="15">
        <f t="shared" si="3"/>
        <v>-37.118606673328742</v>
      </c>
    </row>
    <row r="43" spans="1:9" x14ac:dyDescent="0.2">
      <c r="A43" s="23" t="s">
        <v>35</v>
      </c>
      <c r="B43" s="23"/>
      <c r="C43" s="23"/>
      <c r="D43" s="23"/>
      <c r="E43" s="23"/>
      <c r="F43" s="23"/>
      <c r="G43" s="23"/>
      <c r="H43" s="23"/>
    </row>
    <row r="44" spans="1:9" x14ac:dyDescent="0.2">
      <c r="A44" s="24" t="s">
        <v>32</v>
      </c>
      <c r="B44" s="25">
        <v>240.2</v>
      </c>
      <c r="C44" s="15">
        <v>163</v>
      </c>
      <c r="D44" s="15">
        <v>160.12</v>
      </c>
      <c r="E44" s="15">
        <v>153.6</v>
      </c>
      <c r="F44" s="26">
        <v>153.6</v>
      </c>
      <c r="G44" s="15">
        <f>((F44*100)/E44)-100</f>
        <v>0</v>
      </c>
      <c r="H44" s="15">
        <f>((F44*100)/B44)-100</f>
        <v>-36.053288925895082</v>
      </c>
    </row>
    <row r="45" spans="1:9" x14ac:dyDescent="0.2">
      <c r="A45" s="13" t="s">
        <v>10</v>
      </c>
      <c r="B45" s="14">
        <v>301.67</v>
      </c>
      <c r="C45" s="15">
        <v>175.54333333333332</v>
      </c>
      <c r="D45" s="15">
        <v>175.54333333333332</v>
      </c>
      <c r="E45" s="15">
        <v>174.69333333333336</v>
      </c>
      <c r="F45" s="16">
        <v>174.69333333333336</v>
      </c>
      <c r="G45" s="15">
        <f t="shared" ref="G45:G61" si="4">((F45*100)/E45)-100</f>
        <v>0</v>
      </c>
      <c r="H45" s="15">
        <f t="shared" ref="H45:H61" si="5">((F45*100)/B45)-100</f>
        <v>-42.091247610523638</v>
      </c>
    </row>
    <row r="46" spans="1:9" x14ac:dyDescent="0.2">
      <c r="A46" s="13" t="s">
        <v>12</v>
      </c>
      <c r="B46" s="14">
        <v>254.33333333333334</v>
      </c>
      <c r="C46" s="15">
        <v>182</v>
      </c>
      <c r="D46" s="15">
        <v>178</v>
      </c>
      <c r="E46" s="15">
        <v>163.25</v>
      </c>
      <c r="F46" s="16">
        <v>161.33333333333334</v>
      </c>
      <c r="G46" s="15">
        <f t="shared" si="4"/>
        <v>-1.1740684022460357</v>
      </c>
      <c r="H46" s="15">
        <f t="shared" si="5"/>
        <v>-36.566186107470514</v>
      </c>
    </row>
    <row r="47" spans="1:9" x14ac:dyDescent="0.2">
      <c r="A47" s="13" t="s">
        <v>13</v>
      </c>
      <c r="B47" s="14">
        <v>218.07</v>
      </c>
      <c r="C47" s="15" t="s">
        <v>14</v>
      </c>
      <c r="D47" s="15" t="s">
        <v>14</v>
      </c>
      <c r="E47" s="15">
        <v>180.17</v>
      </c>
      <c r="F47" s="16" t="s">
        <v>14</v>
      </c>
      <c r="G47" s="15" t="s">
        <v>14</v>
      </c>
      <c r="H47" s="15" t="s">
        <v>14</v>
      </c>
    </row>
    <row r="48" spans="1:9" x14ac:dyDescent="0.2">
      <c r="A48" s="13" t="s">
        <v>15</v>
      </c>
      <c r="B48" s="14">
        <v>310</v>
      </c>
      <c r="C48" s="15">
        <v>210</v>
      </c>
      <c r="D48" s="15">
        <v>210</v>
      </c>
      <c r="E48" s="15">
        <v>210</v>
      </c>
      <c r="F48" s="16">
        <v>210</v>
      </c>
      <c r="G48" s="15">
        <f t="shared" si="4"/>
        <v>0</v>
      </c>
      <c r="H48" s="15">
        <f t="shared" si="5"/>
        <v>-32.258064516129039</v>
      </c>
    </row>
    <row r="49" spans="1:9" x14ac:dyDescent="0.2">
      <c r="A49" s="13" t="s">
        <v>16</v>
      </c>
      <c r="B49" s="14">
        <v>300.79000000000002</v>
      </c>
      <c r="C49" s="15">
        <v>216.21999999999997</v>
      </c>
      <c r="D49" s="15">
        <v>213.06000000000003</v>
      </c>
      <c r="E49" s="15">
        <v>209.96000000000004</v>
      </c>
      <c r="F49" s="16">
        <v>206.34</v>
      </c>
      <c r="G49" s="15">
        <f t="shared" si="4"/>
        <v>-1.7241379310345053</v>
      </c>
      <c r="H49" s="15">
        <f t="shared" si="5"/>
        <v>-31.400644968250276</v>
      </c>
    </row>
    <row r="50" spans="1:9" x14ac:dyDescent="0.2">
      <c r="A50" s="13" t="s">
        <v>17</v>
      </c>
      <c r="B50" s="14">
        <v>277.01</v>
      </c>
      <c r="C50" s="15">
        <v>194.58</v>
      </c>
      <c r="D50" s="15">
        <v>195.51</v>
      </c>
      <c r="E50" s="15">
        <v>185.41</v>
      </c>
      <c r="F50" s="16">
        <v>181.35666666666665</v>
      </c>
      <c r="G50" s="15">
        <f t="shared" si="4"/>
        <v>-2.1861460187332682</v>
      </c>
      <c r="H50" s="15">
        <f t="shared" si="5"/>
        <v>-34.530642696412897</v>
      </c>
    </row>
    <row r="51" spans="1:9" x14ac:dyDescent="0.2">
      <c r="A51" s="13" t="s">
        <v>33</v>
      </c>
      <c r="B51" s="14">
        <v>281</v>
      </c>
      <c r="C51" s="15">
        <v>219.66666666666666</v>
      </c>
      <c r="D51" s="15">
        <v>210</v>
      </c>
      <c r="E51" s="15">
        <v>207.33333333333334</v>
      </c>
      <c r="F51" s="16">
        <v>204</v>
      </c>
      <c r="G51" s="15">
        <f t="shared" si="4"/>
        <v>-1.6077170418006546</v>
      </c>
      <c r="H51" s="15">
        <f t="shared" si="5"/>
        <v>-27.40213523131672</v>
      </c>
    </row>
    <row r="52" spans="1:9" x14ac:dyDescent="0.2">
      <c r="A52" s="13" t="s">
        <v>19</v>
      </c>
      <c r="B52" s="14">
        <v>276</v>
      </c>
      <c r="C52" s="15">
        <v>200.4</v>
      </c>
      <c r="D52" s="15">
        <v>199.4</v>
      </c>
      <c r="E52" s="15">
        <v>198.2</v>
      </c>
      <c r="F52" s="16">
        <v>196</v>
      </c>
      <c r="G52" s="15">
        <f t="shared" si="4"/>
        <v>-1.1099899091826444</v>
      </c>
      <c r="H52" s="15">
        <f t="shared" si="5"/>
        <v>-28.985507246376812</v>
      </c>
    </row>
    <row r="53" spans="1:9" x14ac:dyDescent="0.2">
      <c r="A53" s="13" t="s">
        <v>20</v>
      </c>
      <c r="B53" s="14">
        <v>270</v>
      </c>
      <c r="C53" s="15" t="s">
        <v>14</v>
      </c>
      <c r="D53" s="15">
        <v>169.92</v>
      </c>
      <c r="E53" s="15">
        <v>135.75</v>
      </c>
      <c r="F53" s="16">
        <v>151.24</v>
      </c>
      <c r="G53" s="15">
        <f t="shared" si="4"/>
        <v>11.41068139963167</v>
      </c>
      <c r="H53" s="15">
        <f t="shared" si="5"/>
        <v>-43.985185185185188</v>
      </c>
    </row>
    <row r="54" spans="1:9" s="22" customFormat="1" x14ac:dyDescent="0.2">
      <c r="A54" s="17" t="s">
        <v>21</v>
      </c>
      <c r="B54" s="18">
        <v>239.84</v>
      </c>
      <c r="C54" s="19">
        <v>147.31</v>
      </c>
      <c r="D54" s="19">
        <v>145.71</v>
      </c>
      <c r="E54" s="19">
        <v>151.24</v>
      </c>
      <c r="F54" s="20">
        <v>140.33000000000001</v>
      </c>
      <c r="G54" s="19">
        <f t="shared" si="4"/>
        <v>-7.2137000793440791</v>
      </c>
      <c r="H54" s="19">
        <f t="shared" si="5"/>
        <v>-41.490160106737818</v>
      </c>
      <c r="I54" s="21"/>
    </row>
    <row r="55" spans="1:9" x14ac:dyDescent="0.2">
      <c r="A55" s="13" t="s">
        <v>22</v>
      </c>
      <c r="B55" s="14">
        <v>210.53</v>
      </c>
      <c r="C55" s="15">
        <v>133.47999999999999</v>
      </c>
      <c r="D55" s="15">
        <v>130.76499999999999</v>
      </c>
      <c r="E55" s="15">
        <v>141.01</v>
      </c>
      <c r="F55" s="16">
        <v>134.11500000000001</v>
      </c>
      <c r="G55" s="15">
        <f t="shared" si="4"/>
        <v>-4.8897241330402039</v>
      </c>
      <c r="H55" s="15">
        <f t="shared" si="5"/>
        <v>-36.296489811428302</v>
      </c>
    </row>
    <row r="56" spans="1:9" x14ac:dyDescent="0.2">
      <c r="A56" s="13" t="s">
        <v>34</v>
      </c>
      <c r="B56" s="14">
        <v>276.5</v>
      </c>
      <c r="C56" s="15">
        <v>198.5</v>
      </c>
      <c r="D56" s="15">
        <v>194</v>
      </c>
      <c r="E56" s="15">
        <v>190</v>
      </c>
      <c r="F56" s="16">
        <v>180.5</v>
      </c>
      <c r="G56" s="15">
        <f t="shared" si="4"/>
        <v>-5</v>
      </c>
      <c r="H56" s="15">
        <f t="shared" si="5"/>
        <v>-34.719710669077756</v>
      </c>
    </row>
    <row r="57" spans="1:9" x14ac:dyDescent="0.2">
      <c r="A57" s="13" t="s">
        <v>23</v>
      </c>
      <c r="B57" s="14">
        <v>247.5</v>
      </c>
      <c r="C57" s="15" t="s">
        <v>14</v>
      </c>
      <c r="D57" s="15">
        <v>157.5</v>
      </c>
      <c r="E57" s="15">
        <v>158</v>
      </c>
      <c r="F57" s="16">
        <v>156</v>
      </c>
      <c r="G57" s="15">
        <f t="shared" si="4"/>
        <v>-1.2658227848101262</v>
      </c>
      <c r="H57" s="15">
        <f t="shared" si="5"/>
        <v>-36.969696969696969</v>
      </c>
    </row>
    <row r="58" spans="1:9" x14ac:dyDescent="0.2">
      <c r="A58" s="13" t="s">
        <v>24</v>
      </c>
      <c r="B58" s="14">
        <v>214.13592462415454</v>
      </c>
      <c r="C58" s="15">
        <v>171.07517176591944</v>
      </c>
      <c r="D58" s="15">
        <v>169.71983951300498</v>
      </c>
      <c r="E58" s="15">
        <v>170.55079367277324</v>
      </c>
      <c r="F58" s="16">
        <v>167.86</v>
      </c>
      <c r="G58" s="15">
        <f t="shared" si="4"/>
        <v>-1.5777080920162234</v>
      </c>
      <c r="H58" s="15">
        <f t="shared" si="5"/>
        <v>-21.610537655172422</v>
      </c>
    </row>
    <row r="59" spans="1:9" x14ac:dyDescent="0.2">
      <c r="A59" s="13" t="s">
        <v>25</v>
      </c>
      <c r="B59" s="14">
        <v>287</v>
      </c>
      <c r="C59" s="15">
        <v>218</v>
      </c>
      <c r="D59" s="15">
        <v>218</v>
      </c>
      <c r="E59" s="15">
        <v>203</v>
      </c>
      <c r="F59" s="16">
        <v>206</v>
      </c>
      <c r="G59" s="15">
        <f t="shared" si="4"/>
        <v>1.477832512315274</v>
      </c>
      <c r="H59" s="15">
        <f t="shared" si="5"/>
        <v>-28.222996515679441</v>
      </c>
    </row>
    <row r="60" spans="1:9" x14ac:dyDescent="0.2">
      <c r="A60" s="13" t="s">
        <v>26</v>
      </c>
      <c r="B60" s="14">
        <v>254.94499999999999</v>
      </c>
      <c r="C60" s="15">
        <v>159.14250000000001</v>
      </c>
      <c r="D60" s="15">
        <v>150.52499999999998</v>
      </c>
      <c r="E60" s="15">
        <v>137.755</v>
      </c>
      <c r="F60" s="16">
        <v>163.65</v>
      </c>
      <c r="G60" s="15">
        <f t="shared" si="4"/>
        <v>18.797865776196872</v>
      </c>
      <c r="H60" s="15">
        <f t="shared" si="5"/>
        <v>-35.809684441742334</v>
      </c>
    </row>
    <row r="61" spans="1:9" x14ac:dyDescent="0.2">
      <c r="A61" s="13" t="s">
        <v>29</v>
      </c>
      <c r="B61" s="14">
        <v>216</v>
      </c>
      <c r="C61" s="15">
        <v>172</v>
      </c>
      <c r="D61" s="15">
        <v>162</v>
      </c>
      <c r="E61" s="15">
        <v>159</v>
      </c>
      <c r="F61" s="16">
        <v>143</v>
      </c>
      <c r="G61" s="15">
        <f t="shared" si="4"/>
        <v>-10.062893081761004</v>
      </c>
      <c r="H61" s="15">
        <f t="shared" si="5"/>
        <v>-33.796296296296291</v>
      </c>
    </row>
    <row r="62" spans="1:9" x14ac:dyDescent="0.2">
      <c r="A62" s="23" t="s">
        <v>36</v>
      </c>
      <c r="B62" s="23"/>
      <c r="C62" s="23"/>
      <c r="D62" s="23"/>
      <c r="E62" s="23"/>
      <c r="F62" s="23"/>
      <c r="G62" s="23"/>
      <c r="H62" s="23"/>
    </row>
    <row r="63" spans="1:9" x14ac:dyDescent="0.2">
      <c r="A63" s="13" t="s">
        <v>11</v>
      </c>
      <c r="B63" s="25">
        <f>[1]ikelimui!B94</f>
        <v>326.48</v>
      </c>
      <c r="C63" s="15">
        <f>[1]ikelimui!C94</f>
        <v>237.75</v>
      </c>
      <c r="D63" s="15" t="s">
        <v>14</v>
      </c>
      <c r="E63" s="15">
        <f>[1]ikelimui!E94</f>
        <v>202.31</v>
      </c>
      <c r="F63" s="26">
        <f>[1]ikelimui!F94</f>
        <v>209.87</v>
      </c>
      <c r="G63" s="15">
        <f>((F63*100)/E63)-100</f>
        <v>3.7368395037319004</v>
      </c>
      <c r="H63" s="15">
        <f>((F63*100)/B63)-100</f>
        <v>-35.717348689046801</v>
      </c>
    </row>
    <row r="64" spans="1:9" x14ac:dyDescent="0.2">
      <c r="A64" s="13" t="s">
        <v>12</v>
      </c>
      <c r="B64" s="14">
        <f>[1]ikelimui!B96</f>
        <v>278.75</v>
      </c>
      <c r="C64" s="15">
        <f>[1]ikelimui!C96</f>
        <v>197.33333333333334</v>
      </c>
      <c r="D64" s="15">
        <f>[1]ikelimui!D96</f>
        <v>192.375</v>
      </c>
      <c r="E64" s="15">
        <f>[1]ikelimui!E96</f>
        <v>180.5</v>
      </c>
      <c r="F64" s="16">
        <f>[1]ikelimui!F96</f>
        <v>179.625</v>
      </c>
      <c r="G64" s="15">
        <f t="shared" ref="G64:G67" si="6">((F64*100)/E64)-100</f>
        <v>-0.4847645429362899</v>
      </c>
      <c r="H64" s="15">
        <f t="shared" ref="H64:H67" si="7">((F64*100)/B64)-100</f>
        <v>-35.560538116591928</v>
      </c>
    </row>
    <row r="65" spans="1:10" x14ac:dyDescent="0.2">
      <c r="A65" s="13" t="s">
        <v>20</v>
      </c>
      <c r="B65" s="14" t="s">
        <v>14</v>
      </c>
      <c r="C65" s="15">
        <v>114.2</v>
      </c>
      <c r="D65" s="15" t="s">
        <v>14</v>
      </c>
      <c r="E65" s="15">
        <v>120.33</v>
      </c>
      <c r="F65" s="16" t="s">
        <v>14</v>
      </c>
      <c r="G65" s="15" t="s">
        <v>14</v>
      </c>
      <c r="H65" s="15" t="s">
        <v>14</v>
      </c>
    </row>
    <row r="66" spans="1:10" x14ac:dyDescent="0.2">
      <c r="A66" s="13" t="s">
        <v>23</v>
      </c>
      <c r="B66" s="14" t="s">
        <v>14</v>
      </c>
      <c r="C66" s="15" t="s">
        <v>14</v>
      </c>
      <c r="D66" s="15">
        <f>[1]ikelimui!D101</f>
        <v>185</v>
      </c>
      <c r="E66" s="15">
        <f>[1]ikelimui!E101</f>
        <v>185</v>
      </c>
      <c r="F66" s="16">
        <f>[1]ikelimui!F101</f>
        <v>185</v>
      </c>
      <c r="G66" s="15">
        <f t="shared" si="6"/>
        <v>0</v>
      </c>
      <c r="H66" s="15" t="s">
        <v>14</v>
      </c>
    </row>
    <row r="67" spans="1:10" x14ac:dyDescent="0.2">
      <c r="A67" s="13" t="s">
        <v>24</v>
      </c>
      <c r="B67" s="14">
        <v>214.13592462415454</v>
      </c>
      <c r="C67" s="15">
        <v>142.52426826797327</v>
      </c>
      <c r="D67" s="15">
        <v>141.81239623685664</v>
      </c>
      <c r="E67" s="15">
        <v>138.70233693820936</v>
      </c>
      <c r="F67" s="16">
        <v>137.07</v>
      </c>
      <c r="G67" s="15">
        <f t="shared" si="6"/>
        <v>-1.1768633277870038</v>
      </c>
      <c r="H67" s="15">
        <f t="shared" si="7"/>
        <v>-35.989255310344831</v>
      </c>
    </row>
    <row r="68" spans="1:10" x14ac:dyDescent="0.2">
      <c r="A68" s="27" t="s">
        <v>37</v>
      </c>
      <c r="B68" s="27"/>
      <c r="C68" s="27"/>
      <c r="D68" s="27"/>
      <c r="E68" s="27"/>
      <c r="F68" s="27"/>
      <c r="G68" s="27"/>
      <c r="H68" s="27"/>
    </row>
    <row r="69" spans="1:10" x14ac:dyDescent="0.2">
      <c r="A69" s="28" t="s">
        <v>38</v>
      </c>
      <c r="B69" s="29">
        <v>433.92</v>
      </c>
      <c r="C69" s="15">
        <v>385.95</v>
      </c>
      <c r="D69" s="15">
        <v>363.96</v>
      </c>
      <c r="E69" s="15">
        <v>416.09</v>
      </c>
      <c r="F69" s="16">
        <v>375.7</v>
      </c>
      <c r="G69" s="30">
        <f>((F69*100)/E69)-100</f>
        <v>-9.7070345357975327</v>
      </c>
      <c r="H69" s="30">
        <f>((F69*100)/B69)-100</f>
        <v>-13.417219764011804</v>
      </c>
    </row>
    <row r="70" spans="1:10" x14ac:dyDescent="0.2">
      <c r="A70" s="31" t="s">
        <v>21</v>
      </c>
      <c r="B70" s="32">
        <v>566.87</v>
      </c>
      <c r="C70" s="19">
        <v>420.41</v>
      </c>
      <c r="D70" s="33">
        <v>425.59</v>
      </c>
      <c r="E70" s="33">
        <v>421.42</v>
      </c>
      <c r="F70" s="34">
        <v>417.74</v>
      </c>
      <c r="G70" s="30">
        <f>((F70*100)/E70)-100</f>
        <v>-0.87323809975796962</v>
      </c>
      <c r="H70" s="30">
        <f>((F70*100)/B70)-100</f>
        <v>-26.307619030818358</v>
      </c>
      <c r="I70" s="35"/>
      <c r="J70" s="21"/>
    </row>
    <row r="71" spans="1:10" x14ac:dyDescent="0.2">
      <c r="A71" s="28" t="s">
        <v>24</v>
      </c>
      <c r="B71" s="14">
        <v>565.83000000000004</v>
      </c>
      <c r="C71" s="15">
        <v>454.74</v>
      </c>
      <c r="D71" s="15">
        <v>462.09</v>
      </c>
      <c r="E71" s="15">
        <v>453.49</v>
      </c>
      <c r="F71" s="36">
        <v>451.95</v>
      </c>
      <c r="G71" s="30">
        <f>((F71*100)/E71)-100</f>
        <v>-0.33958852455401711</v>
      </c>
      <c r="H71" s="30">
        <f>((F71*100)/B71)-100</f>
        <v>-20.126186310375914</v>
      </c>
    </row>
    <row r="72" spans="1:10" ht="2.1" customHeight="1" x14ac:dyDescent="0.2">
      <c r="A72" s="37"/>
      <c r="B72" s="37"/>
      <c r="C72" s="37"/>
      <c r="D72" s="37"/>
      <c r="E72" s="37"/>
      <c r="F72" s="37"/>
      <c r="G72" s="37"/>
      <c r="H72" s="37"/>
    </row>
    <row r="73" spans="1:10" x14ac:dyDescent="0.2">
      <c r="A73" s="38" t="s">
        <v>39</v>
      </c>
      <c r="B73" s="39"/>
      <c r="C73" s="39"/>
      <c r="D73" s="40"/>
      <c r="E73" s="40"/>
      <c r="F73" s="40"/>
      <c r="G73" s="40"/>
      <c r="H73" s="38"/>
    </row>
    <row r="74" spans="1:10" x14ac:dyDescent="0.2">
      <c r="A74" s="38" t="s">
        <v>40</v>
      </c>
      <c r="B74" s="41"/>
      <c r="C74" s="41"/>
      <c r="D74" s="42"/>
      <c r="E74" s="42"/>
      <c r="F74" s="42"/>
      <c r="G74" s="42"/>
      <c r="H74" s="38"/>
    </row>
    <row r="75" spans="1:10" x14ac:dyDescent="0.2">
      <c r="A75" s="38" t="s">
        <v>41</v>
      </c>
      <c r="B75" s="43"/>
      <c r="C75" s="43"/>
      <c r="D75" s="43"/>
      <c r="E75" s="43"/>
      <c r="F75" s="43"/>
      <c r="G75" s="43"/>
      <c r="H75" s="43"/>
    </row>
    <row r="76" spans="1:10" x14ac:dyDescent="0.2">
      <c r="A76" s="43"/>
      <c r="B76" s="43"/>
      <c r="C76" s="44"/>
      <c r="D76" s="44"/>
      <c r="E76" s="44"/>
      <c r="F76" s="45"/>
      <c r="G76" s="43"/>
      <c r="H76" s="43"/>
    </row>
    <row r="77" spans="1:10" x14ac:dyDescent="0.2">
      <c r="A77" s="43"/>
      <c r="B77" s="43"/>
      <c r="C77" s="44"/>
      <c r="D77" s="45"/>
      <c r="E77" s="43" t="s">
        <v>42</v>
      </c>
      <c r="F77" s="43"/>
      <c r="G77" s="43"/>
      <c r="H77" s="43"/>
    </row>
    <row r="82" spans="4:5" x14ac:dyDescent="0.2">
      <c r="D82" s="21"/>
    </row>
    <row r="83" spans="4:5" x14ac:dyDescent="0.2">
      <c r="E83" s="21"/>
    </row>
  </sheetData>
  <mergeCells count="9">
    <mergeCell ref="A43:H43"/>
    <mergeCell ref="A62:H62"/>
    <mergeCell ref="A68:H68"/>
    <mergeCell ref="A2:H2"/>
    <mergeCell ref="A5:A6"/>
    <mergeCell ref="C5:F5"/>
    <mergeCell ref="G5:H5"/>
    <mergeCell ref="A7:H7"/>
    <mergeCell ref="A28:H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5_8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2024-03-04T07:48:54Z</dcterms:created>
  <dcterms:modified xsi:type="dcterms:W3CDTF">2024-03-04T07:53:11Z</dcterms:modified>
</cp:coreProperties>
</file>