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ternetui\Egles 2019analize.men.xlsx\2024\"/>
    </mc:Choice>
  </mc:AlternateContent>
  <xr:revisionPtr revIDLastSave="0" documentId="13_ncr:81_{0449AB12-A6DC-4C62-96E8-C2EF6BB19F56}" xr6:coauthVersionLast="47" xr6:coauthVersionMax="47" xr10:uidLastSave="{00000000-0000-0000-0000-000000000000}"/>
  <workbookProtection revisionsAlgorithmName="SHA-512" revisionsHashValue="IlrMHg9EqtlqLbZoe072o5VrUy7DOo9HVY/IpdU/G5ytI0e6s+DK0g7WUWv2fvmzU1vyS3KGMiCl4sPpfTVo9Q==" revisionsSaltValue="beKpFvPtJefDBsOsq8Vfqw==" revisionsSpinCount="100000" lockRevision="1"/>
  <bookViews>
    <workbookView xWindow="-108" yWindow="-108" windowWidth="23256" windowHeight="12456" xr2:uid="{00000000-000D-0000-FFFF-FFFF00000000}"/>
  </bookViews>
  <sheets>
    <sheet name="RAJSUM" sheetId="1" r:id="rId1"/>
    <sheet name="Lapas1" sheetId="2" state="hidden" r:id="rId2"/>
  </sheets>
  <definedNames>
    <definedName name="_xlnm.Database">RAJSUM!$C$3:$E$89</definedName>
  </definedNames>
  <calcPr calcId="191029"/>
  <customWorkbookViews>
    <customWorkbookView name="Rita Žoštautienė - Individuali peržiūra" guid="{9188E270-D6E5-4BC0-A305-02F5A140A7FD}" mergeInterval="0" personalView="1" maximized="1" xWindow="-8" yWindow="-8" windowWidth="1382" windowHeight="744" activeSheetId="1"/>
    <customWorkbookView name="Miroslav Blaževič - Individuali peržiūra" guid="{9A566E58-279D-4898-989F-D5C5396D47AE}" mergeInterval="0" personalView="1" maximized="1" xWindow="-8" yWindow="-8" windowWidth="1936" windowHeight="1176" activeSheetId="1"/>
    <customWorkbookView name="Edita Sviackevičienė - Individuali peržiūra" guid="{E0E4F92F-C9CA-4C3B-9047-872CB4AF2524}" mergeInterval="0" personalView="1" xWindow="553" yWindow="235" windowWidth="1440" windowHeight="850" activeSheetId="1"/>
    <customWorkbookView name="Edita Ges - Individuali peržiūra" guid="{AA573EBB-0D74-4F20-A0F5-DE8BA5C020E8}" mergeInterval="0" personalView="1" maximized="1" xWindow="-8" yWindow="-8" windowWidth="1382" windowHeight="744" activeSheetId="1"/>
    <customWorkbookView name="Jurgita Stonienė - Personal View" guid="{059A7D94-056D-4A78-812A-075F4E50C757}" mergeInterval="0" personalView="1" xWindow="9" yWindow="31" windowWidth="965" windowHeight="849" activeSheetId="1"/>
    <customWorkbookView name="Jurgita Stonienė - Individuali peržiūra" guid="{B6C3BADF-73B1-4E67-BB52-EDE5C5D6FF95}" mergeInterval="0" personalView="1" maximized="1" xWindow="-9" yWindow="-9" windowWidth="1938" windowHeight="10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E19" i="1"/>
  <c r="F19" i="1"/>
  <c r="D19" i="1"/>
  <c r="E12" i="1"/>
  <c r="F12" i="1"/>
  <c r="F59" i="1"/>
  <c r="E59" i="1"/>
  <c r="D59" i="1"/>
  <c r="D89" i="1" l="1"/>
  <c r="E89" i="1"/>
  <c r="F89" i="1"/>
  <c r="D27" i="1" l="1"/>
  <c r="E27" i="1"/>
  <c r="F27" i="1"/>
  <c r="D35" i="1"/>
  <c r="E35" i="1"/>
  <c r="F35" i="1"/>
  <c r="D45" i="1"/>
  <c r="E45" i="1"/>
  <c r="F45" i="1"/>
  <c r="D52" i="1"/>
  <c r="E52" i="1"/>
  <c r="F52" i="1"/>
  <c r="D67" i="1"/>
  <c r="E67" i="1"/>
  <c r="F67" i="1"/>
  <c r="D78" i="1" l="1"/>
  <c r="D90" i="1" s="1"/>
  <c r="E78" i="1"/>
  <c r="E90" i="1" s="1"/>
  <c r="F78" i="1"/>
  <c r="F90" i="1" s="1"/>
</calcChain>
</file>

<file path=xl/sharedStrings.xml><?xml version="1.0" encoding="utf-8"?>
<sst xmlns="http://schemas.openxmlformats.org/spreadsheetml/2006/main" count="81" uniqueCount="72">
  <si>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</si>
  <si>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</si>
  <si>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</si>
  <si>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</si>
  <si>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</si>
  <si>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</si>
  <si>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</si>
  <si>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</si>
  <si>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</si>
  <si>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</si>
  <si>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</si>
  <si>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</si>
  <si>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</si>
  <si>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</si>
  <si>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</si>
  <si>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</si>
  <si>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</si>
  <si>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</si>
  <si>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</si>
  <si>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Kėdainių r. sav.</t>
  </si>
  <si>
    <t>Lazdijų r.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</si>
  <si>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</si>
  <si>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</si>
  <si>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</si>
  <si>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</si>
  <si>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</si>
  <si>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</si>
  <si>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</si>
  <si>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</si>
  <si>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</si>
  <si>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</si>
  <si>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</si>
  <si>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</si>
  <si>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</si>
  <si>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</si>
  <si>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</si>
  <si>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</si>
  <si>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</si>
  <si>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</si>
  <si>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</si>
  <si>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</si>
  <si>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</si>
  <si>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</si>
  <si>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</si>
  <si>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</si>
  <si>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</si>
  <si>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</si>
  <si>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</si>
  <si>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</si>
  <si>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</si>
  <si>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</si>
  <si>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Savivaldybės</t>
  </si>
  <si>
    <t>Gamintojų, tiekusių pieną, skaičius</t>
  </si>
  <si>
    <t>Iš viso</t>
  </si>
  <si>
    <t>Alytaus apsk.</t>
  </si>
  <si>
    <t>Klaipėdos apsk.</t>
  </si>
  <si>
    <t>Marijampolės apsk.</t>
  </si>
  <si>
    <t>Panevėžio apsk.</t>
  </si>
  <si>
    <t>Šiaulių apsk.</t>
  </si>
  <si>
    <t>Tauragės apsk.</t>
  </si>
  <si>
    <t>Telšių apsk.</t>
  </si>
  <si>
    <t>Utenos apsk.</t>
  </si>
  <si>
    <t>Kauno apsk.</t>
  </si>
  <si>
    <t>Vilniaus apsk.</t>
  </si>
  <si>
    <t>Vilniaus m. sav.</t>
  </si>
  <si>
    <t>Bendras kiekis</t>
  </si>
  <si>
    <t>Vidutinis karvių skaičius</t>
  </si>
  <si>
    <t xml:space="preserve">Parduotas pienas (kg) su natūraliu riebumu </t>
  </si>
  <si>
    <r>
      <t>Šaltinis: Pieno apskaitos informacinė sistema ©</t>
    </r>
    <r>
      <rPr>
        <sz val="12.65"/>
        <color theme="1"/>
        <rFont val="Times New Roman"/>
        <family val="1"/>
        <charset val="186"/>
      </rPr>
      <t xml:space="preserve"> VĮ ŽŪDC</t>
    </r>
  </si>
  <si>
    <t>Kauno m. sav.</t>
  </si>
  <si>
    <t>Marijampolės r.</t>
  </si>
  <si>
    <t>Atnaujinta 2024-02-21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</si>
</sst>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.65"/>
      <color theme="1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0"/>
      <color rgb="FF000000"/>
      <name val="Arial"/>
    </font>
    <font>
      <sz val="11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</cellStyleXfs>
  <cellXfs count="27">
    <xf numFmtId="0" fontId="0" fillId="0" borderId="0" xfId="0"/>
    <xf numFmtId="0" fontId="21" fillId="33" borderId="0" xfId="0" applyFont="1" applyFill="1" applyAlignment="1">
      <alignment horizontal="center" vertical="center"/>
    </xf>
    <xf numFmtId="0" fontId="26" fillId="33" borderId="14" xfId="42" applyFont="1" applyFill="1" applyBorder="1" applyAlignment="1">
      <alignment horizontal="left" vertical="top" wrapText="1" readingOrder="1"/>
    </xf>
    <xf numFmtId="0" fontId="26" fillId="33" borderId="14" xfId="42" applyFont="1" applyFill="1" applyBorder="1" applyAlignment="1">
      <alignment horizontal="center" vertical="center" wrapText="1" readingOrder="1"/>
    </xf>
    <xf numFmtId="3" fontId="21" fillId="33" borderId="10" xfId="0" applyNumberFormat="1" applyFont="1" applyFill="1" applyBorder="1" applyAlignment="1">
      <alignment horizontal="center"/>
    </xf>
    <xf numFmtId="1" fontId="21" fillId="33" borderId="10" xfId="0" applyNumberFormat="1" applyFont="1" applyFill="1" applyBorder="1" applyAlignment="1">
      <alignment horizontal="center"/>
    </xf>
    <xf numFmtId="1" fontId="20" fillId="33" borderId="10" xfId="0" applyNumberFormat="1" applyFont="1" applyFill="1" applyBorder="1" applyAlignment="1">
      <alignment horizontal="left" vertical="center"/>
    </xf>
    <xf numFmtId="3" fontId="20" fillId="33" borderId="10" xfId="0" applyNumberFormat="1" applyFont="1" applyFill="1" applyBorder="1" applyAlignment="1">
      <alignment horizontal="center"/>
    </xf>
    <xf numFmtId="1" fontId="21" fillId="33" borderId="0" xfId="0" applyNumberFormat="1" applyFont="1" applyFill="1" applyAlignment="1">
      <alignment horizontal="center" vertical="center"/>
    </xf>
    <xf numFmtId="0" fontId="27" fillId="33" borderId="0" xfId="0" applyFont="1" applyFill="1"/>
    <xf numFmtId="1" fontId="20" fillId="33" borderId="11" xfId="0" applyNumberFormat="1" applyFont="1" applyFill="1" applyBorder="1" applyAlignment="1">
      <alignment horizontal="left" vertical="center"/>
    </xf>
    <xf numFmtId="1" fontId="19" fillId="33" borderId="0" xfId="0" applyNumberFormat="1" applyFont="1" applyFill="1" applyAlignment="1">
      <alignment horizontal="center" vertical="center"/>
    </xf>
    <xf numFmtId="0" fontId="18" fillId="33" borderId="0" xfId="0" applyFont="1" applyFill="1"/>
    <xf numFmtId="2" fontId="18" fillId="33" borderId="0" xfId="0" applyNumberFormat="1" applyFont="1" applyFill="1"/>
    <xf numFmtId="164" fontId="18" fillId="33" borderId="0" xfId="0" applyNumberFormat="1" applyFont="1" applyFill="1"/>
    <xf numFmtId="1" fontId="18" fillId="33" borderId="0" xfId="0" applyNumberFormat="1" applyFont="1" applyFill="1" applyAlignment="1">
      <alignment horizontal="left" vertical="center"/>
    </xf>
    <xf numFmtId="1" fontId="21" fillId="33" borderId="0" xfId="0" applyNumberFormat="1" applyFont="1" applyFill="1" applyAlignment="1">
      <alignment horizontal="left" vertical="center"/>
    </xf>
    <xf numFmtId="1" fontId="19" fillId="33" borderId="0" xfId="0" applyNumberFormat="1" applyFont="1" applyFill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1" fontId="23" fillId="33" borderId="10" xfId="0" applyNumberFormat="1" applyFont="1" applyFill="1" applyBorder="1" applyAlignment="1">
      <alignment horizontal="center" vertical="center" wrapText="1"/>
    </xf>
    <xf numFmtId="1" fontId="22" fillId="33" borderId="10" xfId="0" applyNumberFormat="1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1" fontId="19" fillId="33" borderId="10" xfId="0" applyNumberFormat="1" applyFont="1" applyFill="1" applyBorder="1" applyAlignment="1">
      <alignment horizontal="center" vertical="center"/>
    </xf>
    <xf numFmtId="1" fontId="19" fillId="33" borderId="12" xfId="0" applyNumberFormat="1" applyFont="1" applyFill="1" applyBorder="1" applyAlignment="1">
      <alignment horizontal="center" vertical="center"/>
    </xf>
    <xf numFmtId="3" fontId="22" fillId="33" borderId="12" xfId="0" applyNumberFormat="1" applyFont="1" applyFill="1" applyBorder="1" applyAlignment="1">
      <alignment horizontal="center" vertical="center"/>
    </xf>
    <xf numFmtId="3" fontId="22" fillId="33" borderId="13" xfId="0" applyNumberFormat="1" applyFont="1" applyFill="1" applyBorder="1" applyAlignment="1">
      <alignment horizontal="center" vertical="center"/>
    </xf>
    <xf numFmtId="1" fontId="0" fillId="0" borderId="0" xfId="0" applyNumberFormat="1"/>
  </cellXfs>
  <cellStyles count="43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Normal" xfId="42" xr:uid="{3D0BF629-7894-4883-92BB-26F8700CAFAB}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76" Type="http://schemas.openxmlformats.org/officeDocument/2006/relationships/revisionLog" Target="revisionLog7.xml"/><Relationship Id="rId75" Type="http://schemas.openxmlformats.org/officeDocument/2006/relationships/revisionLog" Target="revisionLog5.xml"/><Relationship Id="rId7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56FB30A-3333-46E7-9590-84C3501F7E8D}" diskRevisions="1" revisionId="5877" version="2" protected="1">
  <header guid="{A4BD5099-7244-4427-BCCD-5ED27B70BE78}" dateTime="2024-01-24T10:29:37" maxSheetId="3" userName="Jurgita Stonienė" r:id="rId74" minRId="5547" maxRId="5714">
    <sheetIdMap count="2">
      <sheetId val="1"/>
      <sheetId val="2"/>
    </sheetIdMap>
  </header>
  <header guid="{4CD7320B-30D9-41B0-B0E4-9020E8E7CBB4}" dateTime="2024-01-24T11:21:16" maxSheetId="3" userName="Jurgita Stonienė" r:id="rId75">
    <sheetIdMap count="2">
      <sheetId val="1"/>
      <sheetId val="2"/>
    </sheetIdMap>
  </header>
  <header guid="{556FB30A-3333-46E7-9590-84C3501F7E8D}" dateTime="2024-02-21T14:31:26" maxSheetId="3" userName="Jurgita Stonienė" r:id="rId76" minRId="5715" maxRId="5877">
    <sheetIdMap count="2">
      <sheetId val="1"/>
      <sheetId val="2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7" sId="1">
    <oc r="D8">
      <f>604+8</f>
    </oc>
    <nc r="D8">
      <v>682</v>
    </nc>
  </rcc>
  <rcc rId="5548" sId="1" numFmtId="4">
    <oc r="E8">
      <v>25054185.5</v>
    </oc>
    <nc r="E8">
      <v>27327538</v>
    </nc>
  </rcc>
  <rcc rId="5549" sId="1" numFmtId="4">
    <oc r="F8">
      <v>5717</v>
    </oc>
    <nc r="F8">
      <v>4904</v>
    </nc>
  </rcc>
  <rcc rId="5550" sId="1">
    <oc r="D11">
      <v>27</v>
    </oc>
    <nc r="D11">
      <v>31</v>
    </nc>
  </rcc>
  <rcc rId="5551" sId="1" numFmtId="4">
    <oc r="E11">
      <v>395955.1</v>
    </oc>
    <nc r="E11">
      <v>414488</v>
    </nc>
  </rcc>
  <rcc rId="5552" sId="1" numFmtId="4">
    <oc r="F11">
      <v>145</v>
    </oc>
    <nc r="F11">
      <v>134</v>
    </nc>
  </rcc>
  <rcc rId="5553" sId="1">
    <oc r="D9">
      <v>487</v>
    </oc>
    <nc r="D9">
      <v>531</v>
    </nc>
  </rcc>
  <rcc rId="5554" sId="1" numFmtId="4">
    <oc r="E9">
      <v>19973470.100000001</v>
    </oc>
    <nc r="E9">
      <v>21818448</v>
    </nc>
  </rcc>
  <rcc rId="5555" sId="1" numFmtId="4">
    <oc r="F9">
      <v>4089</v>
    </oc>
    <nc r="F9">
      <v>3569</v>
    </nc>
  </rcc>
  <rcc rId="5556" sId="1">
    <oc r="D10">
      <v>63</v>
    </oc>
    <nc r="D10">
      <v>72</v>
    </nc>
  </rcc>
  <rcc rId="5557" sId="1" numFmtId="4">
    <oc r="E10">
      <v>917020.3</v>
    </oc>
    <nc r="E10">
      <v>1085219</v>
    </nc>
  </rcc>
  <rcc rId="5558" sId="1" numFmtId="4">
    <oc r="F10">
      <v>309</v>
    </oc>
    <nc r="F10">
      <v>300</v>
    </nc>
  </rcc>
  <rcc rId="5559" sId="1" numFmtId="4">
    <oc r="D19">
      <v>121</v>
    </oc>
    <nc r="D19">
      <v>123</v>
    </nc>
  </rcc>
  <rcc rId="5560" sId="1" numFmtId="4">
    <oc r="E19">
      <v>17810449</v>
    </oc>
    <nc r="E19">
      <v>20263411</v>
    </nc>
  </rcc>
  <rcc rId="5561" sId="1" numFmtId="4">
    <oc r="F19">
      <v>3583</v>
    </oc>
    <nc r="F19">
      <v>3078</v>
    </nc>
  </rcc>
  <rcc rId="5562" sId="1" numFmtId="4">
    <oc r="D17">
      <v>116</v>
    </oc>
    <nc r="D17">
      <v>121</v>
    </nc>
  </rcc>
  <rcc rId="5563" sId="1" numFmtId="4">
    <oc r="E17">
      <v>9170077.0999999996</v>
    </oc>
    <nc r="E17">
      <v>13211986</v>
    </nc>
  </rcc>
  <rcc rId="5564" sId="1" numFmtId="4">
    <oc r="F17">
      <v>1892</v>
    </oc>
    <nc r="F17">
      <v>1938</v>
    </nc>
  </rcc>
  <rcc rId="5565" sId="1" numFmtId="4">
    <oc r="D16">
      <v>445</v>
    </oc>
    <nc r="D16">
      <v>454</v>
    </nc>
  </rcc>
  <rcc rId="5566" sId="1" numFmtId="4">
    <oc r="E16">
      <v>50813744.799999997</v>
    </oc>
    <nc r="E16">
      <v>52085979</v>
    </nc>
  </rcc>
  <rcc rId="5567" sId="1" numFmtId="4">
    <oc r="F16">
      <v>9908</v>
    </oc>
    <nc r="F16">
      <v>7930</v>
    </nc>
  </rcc>
  <rcc rId="5568" sId="1" numFmtId="4">
    <oc r="D18">
      <v>654</v>
    </oc>
    <nc r="D18">
      <v>690</v>
    </nc>
  </rcc>
  <rcc rId="5569" sId="1" numFmtId="4">
    <oc r="E18">
      <v>44759621</v>
    </oc>
    <nc r="E18">
      <v>48127759</v>
    </nc>
  </rcc>
  <rcc rId="5570" sId="1" numFmtId="4">
    <oc r="F18">
      <v>10701</v>
    </oc>
    <nc r="F18">
      <v>9149</v>
    </nc>
  </rcc>
  <rcc rId="5571" sId="1" numFmtId="4">
    <oc r="D25">
      <v>204</v>
    </oc>
    <nc r="D25">
      <v>220</v>
    </nc>
  </rcc>
  <rcc rId="5572" sId="1" numFmtId="4">
    <oc r="E25">
      <v>21084906.100000001</v>
    </oc>
    <nc r="E25">
      <v>23061099</v>
    </nc>
  </rcc>
  <rcc rId="5573" sId="1" numFmtId="4">
    <oc r="F25">
      <v>3862</v>
    </oc>
    <nc r="F25">
      <v>3290</v>
    </nc>
  </rcc>
  <rcc rId="5574" sId="1" numFmtId="4">
    <oc r="D22">
      <v>77</v>
    </oc>
    <nc r="D22">
      <v>79</v>
    </nc>
  </rcc>
  <rcc rId="5575" sId="1" numFmtId="4">
    <oc r="E22">
      <v>11120958.4</v>
    </oc>
    <nc r="E22">
      <v>12181674</v>
    </nc>
  </rcc>
  <rcc rId="5576" sId="1" numFmtId="4">
    <oc r="F22">
      <v>2146</v>
    </oc>
    <nc r="F22">
      <v>1747</v>
    </nc>
  </rcc>
  <rcc rId="5577" sId="1" numFmtId="4">
    <oc r="D23">
      <v>208</v>
    </oc>
    <nc r="D23">
      <v>218</v>
    </nc>
  </rcc>
  <rcc rId="5578" sId="1" numFmtId="4">
    <oc r="E23">
      <v>40080460.899999999</v>
    </oc>
    <nc r="E23">
      <v>43765771</v>
    </nc>
  </rcc>
  <rcc rId="5579" sId="1" numFmtId="4">
    <oc r="F23">
      <v>6986</v>
    </oc>
    <nc r="F23">
      <v>5269</v>
    </nc>
  </rcc>
  <rcc rId="5580" sId="1" numFmtId="4">
    <oc r="D26">
      <v>307</v>
    </oc>
    <nc r="D26">
      <v>607</v>
    </nc>
  </rcc>
  <rcc rId="5581" sId="1" numFmtId="4">
    <oc r="E26">
      <v>80601425.599999994</v>
    </oc>
    <nc r="E26">
      <v>19887173</v>
    </nc>
  </rcc>
  <rcc rId="5582" sId="1" numFmtId="4">
    <oc r="F26">
      <v>13172</v>
    </oc>
    <nc r="F26">
      <v>4147</v>
    </nc>
  </rcc>
  <rcc rId="5583" sId="1" numFmtId="4">
    <oc r="D21">
      <v>574</v>
    </oc>
    <nc r="D21">
      <v>320</v>
    </nc>
  </rcc>
  <rcc rId="5584" sId="1" numFmtId="4">
    <oc r="E21">
      <v>18328130.699999999</v>
    </oc>
    <nc r="E21">
      <v>88156187</v>
    </nc>
  </rcc>
  <rcc rId="5585" sId="1" numFmtId="4">
    <oc r="F21">
      <v>4643</v>
    </oc>
    <nc r="F21">
      <v>10528</v>
    </nc>
  </rcc>
  <rcc rId="5586" sId="1" numFmtId="4">
    <oc r="D33">
      <v>376</v>
    </oc>
    <nc r="D33">
      <v>397</v>
    </nc>
  </rcc>
  <rcc rId="5587" sId="1" numFmtId="4">
    <oc r="E33">
      <v>26676379.5</v>
    </oc>
    <nc r="E33">
      <v>29530737</v>
    </nc>
  </rcc>
  <rcc rId="5588" sId="1" numFmtId="4">
    <oc r="F33">
      <v>6113</v>
    </oc>
    <nc r="F33">
      <v>5105</v>
    </nc>
  </rcc>
  <rcc rId="5589" sId="1" numFmtId="4">
    <oc r="D34">
      <v>276</v>
    </oc>
    <nc r="D34">
      <v>286</v>
    </nc>
  </rcc>
  <rcc rId="5590" sId="1" numFmtId="4">
    <oc r="E34">
      <v>16148690.9</v>
    </oc>
    <nc r="E34">
      <v>17452997</v>
    </nc>
  </rcc>
  <rcc rId="5591" sId="1" numFmtId="4">
    <oc r="F34">
      <v>3699</v>
    </oc>
    <nc r="F34">
      <v>3084</v>
    </nc>
  </rcc>
  <rcc rId="5592" sId="1" numFmtId="4">
    <oc r="D35">
      <v>118</v>
    </oc>
    <nc r="D35">
      <v>122</v>
    </nc>
  </rcc>
  <rcc rId="5593" sId="1" numFmtId="4">
    <oc r="E35">
      <v>51517569.699999996</v>
    </oc>
    <nc r="E35">
      <v>55838734</v>
    </nc>
  </rcc>
  <rcc rId="5594" sId="1" numFmtId="4">
    <oc r="F35">
      <v>9500</v>
    </oc>
    <nc r="F35">
      <v>7233</v>
    </nc>
  </rcc>
  <rcc rId="5595" sId="1" numFmtId="4">
    <oc r="D30">
      <v>182</v>
    </oc>
    <nc r="D30">
      <v>191</v>
    </nc>
  </rcc>
  <rcc rId="5596" sId="1" numFmtId="4">
    <oc r="E30">
      <v>63905439.200000003</v>
    </oc>
    <nc r="E30">
      <v>70818023</v>
    </nc>
  </rcc>
  <rcc rId="5597" sId="1" numFmtId="4">
    <oc r="F30">
      <v>12702</v>
    </oc>
    <nc r="F30">
      <v>9669</v>
    </nc>
  </rcc>
  <rcc rId="5598" sId="1" numFmtId="4">
    <oc r="D32">
      <v>164</v>
    </oc>
    <nc r="D32">
      <v>172</v>
    </nc>
  </rcc>
  <rcc rId="5599" sId="1" numFmtId="4">
    <oc r="E32">
      <v>12043122.5</v>
    </oc>
    <nc r="E32">
      <v>13352963</v>
    </nc>
  </rcc>
  <rcc rId="5600" sId="1" numFmtId="4">
    <oc r="F32">
      <v>3061</v>
    </oc>
    <nc r="F32">
      <v>2620</v>
    </nc>
  </rcc>
  <rcc rId="5601" sId="1" numFmtId="4">
    <oc r="D38">
      <v>20</v>
    </oc>
    <nc r="D38">
      <v>21</v>
    </nc>
  </rcc>
  <rcc rId="5602" sId="1" numFmtId="4">
    <oc r="E38">
      <v>11387210.5</v>
    </oc>
    <nc r="E38">
      <v>12477123</v>
    </nc>
  </rcc>
  <rcc rId="5603" sId="1" numFmtId="4">
    <oc r="F38">
      <v>1690</v>
    </oc>
    <nc r="F38">
      <v>1347</v>
    </nc>
  </rcc>
  <rcc rId="5604" sId="1" numFmtId="4">
    <oc r="E39">
      <v>24181415.199999999</v>
    </oc>
    <nc r="E39">
      <v>26555875</v>
    </nc>
  </rcc>
  <rcc rId="5605" sId="1" numFmtId="4">
    <oc r="F39">
      <v>4964</v>
    </oc>
    <nc r="F39">
      <v>3766</v>
    </nc>
  </rcc>
  <rcc rId="5606" sId="1" numFmtId="4">
    <oc r="D40">
      <v>847</v>
    </oc>
    <nc r="D40">
      <v>890</v>
    </nc>
  </rcc>
  <rcc rId="5607" sId="1" numFmtId="4">
    <oc r="E40">
      <v>39116720.100000001</v>
    </oc>
    <nc r="E40">
      <v>42465904</v>
    </nc>
  </rcc>
  <rcc rId="5608" sId="1" numFmtId="4">
    <oc r="F40">
      <v>8885</v>
    </oc>
    <nc r="F40">
      <v>7652</v>
    </nc>
  </rcc>
  <rcc rId="5609" sId="1" numFmtId="4">
    <oc r="E41">
      <v>67530225.700000003</v>
    </oc>
    <nc r="E41">
      <v>73651532</v>
    </nc>
  </rcc>
  <rcc rId="5610" sId="1" numFmtId="4">
    <oc r="F41">
      <v>11814</v>
    </oc>
    <nc r="F41">
      <v>8525</v>
    </nc>
  </rcc>
  <rcc rId="5611" sId="1" numFmtId="4">
    <oc r="D42">
      <v>219</v>
    </oc>
    <nc r="D42">
      <v>224</v>
    </nc>
  </rcc>
  <rcc rId="5612" sId="1" numFmtId="4">
    <oc r="E42">
      <v>38359170.700000003</v>
    </oc>
    <nc r="E42">
      <v>42057409</v>
    </nc>
  </rcc>
  <rcc rId="5613" sId="1" numFmtId="4">
    <oc r="F42">
      <v>7974</v>
    </oc>
    <nc r="F42">
      <v>6194</v>
    </nc>
  </rcc>
  <rcc rId="5614" sId="1" numFmtId="4">
    <oc r="D44">
      <v>98</v>
    </oc>
    <nc r="D44">
      <v>1</v>
    </nc>
  </rcc>
  <rcc rId="5615" sId="1" numFmtId="4">
    <oc r="E44">
      <v>29462390.300000001</v>
    </oc>
    <nc r="E44">
      <v>3062</v>
    </nc>
  </rcc>
  <rcc rId="5616" sId="1" numFmtId="4">
    <oc r="F44">
      <v>5456</v>
    </oc>
    <nc r="F44">
      <v>1</v>
    </nc>
  </rcc>
  <rcc rId="5617" sId="1" numFmtId="4">
    <oc r="D43">
      <v>3</v>
    </oc>
    <nc r="D43">
      <v>102</v>
    </nc>
  </rcc>
  <rcc rId="5618" sId="1" numFmtId="4">
    <oc r="E43">
      <v>231932.2</v>
    </oc>
    <nc r="E43">
      <v>32423766</v>
    </nc>
  </rcc>
  <rcc rId="5619" sId="1" numFmtId="4">
    <oc r="F43">
      <v>80</v>
    </oc>
    <nc r="F43">
      <v>4272</v>
    </nc>
  </rcc>
  <rcc rId="5620" sId="1" numFmtId="4">
    <oc r="D48">
      <v>499</v>
    </oc>
    <nc r="D48">
      <v>524</v>
    </nc>
  </rcc>
  <rcc rId="5621" sId="1" numFmtId="4">
    <oc r="E48">
      <v>24899301.300000001</v>
    </oc>
    <nc r="E48">
      <v>27077149</v>
    </nc>
  </rcc>
  <rcc rId="5622" sId="1" numFmtId="4">
    <oc r="F48">
      <v>5681</v>
    </oc>
    <nc r="F48">
      <v>4985</v>
    </nc>
  </rcc>
  <rcc rId="5623" sId="1" numFmtId="4">
    <oc r="D49">
      <v>290</v>
    </oc>
    <nc r="D49">
      <v>301</v>
    </nc>
  </rcc>
  <rcc rId="5624" sId="1" numFmtId="4">
    <oc r="E49">
      <v>38789696.5</v>
    </oc>
    <nc r="E49">
      <v>42802558</v>
    </nc>
  </rcc>
  <rcc rId="5625" sId="1" numFmtId="4">
    <oc r="F49">
      <v>8097</v>
    </oc>
    <nc r="F49">
      <v>6802</v>
    </nc>
  </rcc>
  <rcc rId="5626" sId="1" numFmtId="4">
    <oc r="D51">
      <v>569</v>
    </oc>
    <nc r="D51">
      <v>591</v>
    </nc>
  </rcc>
  <rcc rId="5627" sId="1" numFmtId="4">
    <oc r="E51">
      <v>41507602.899999999</v>
    </oc>
    <nc r="E51">
      <v>43192852</v>
    </nc>
  </rcc>
  <rcc rId="5628" sId="1" numFmtId="4">
    <oc r="F51">
      <v>8804</v>
    </oc>
    <nc r="F51">
      <v>7217</v>
    </nc>
  </rcc>
  <rcc rId="5629" sId="1" numFmtId="4">
    <oc r="D50">
      <v>1153</v>
    </oc>
    <nc r="D50">
      <v>1193</v>
    </nc>
  </rcc>
  <rcc rId="5630" sId="1" numFmtId="4">
    <oc r="E50">
      <v>73585807.400000006</v>
    </oc>
    <nc r="E50">
      <v>81233204</v>
    </nc>
  </rcc>
  <rcc rId="5631" sId="1" numFmtId="4">
    <oc r="F50">
      <v>16080</v>
    </oc>
    <nc r="F50">
      <v>13865</v>
    </nc>
  </rcc>
  <rcc rId="5632" sId="1" numFmtId="4">
    <oc r="D55">
      <v>184</v>
    </oc>
    <nc r="D55">
      <v>192</v>
    </nc>
  </rcc>
  <rcc rId="5633" sId="1" numFmtId="4">
    <oc r="E55">
      <v>16046834.4</v>
    </oc>
    <nc r="E55">
      <v>17529912</v>
    </nc>
  </rcc>
  <rcc rId="5634" sId="1" numFmtId="4">
    <oc r="F55">
      <v>3559</v>
    </oc>
    <nc r="F55">
      <v>3055</v>
    </nc>
  </rcc>
  <rcc rId="5635" sId="1" numFmtId="4">
    <oc r="D56">
      <v>314</v>
    </oc>
    <nc r="D56">
      <v>322</v>
    </nc>
  </rcc>
  <rcc rId="5636" sId="1" numFmtId="4">
    <oc r="E56">
      <v>38297972</v>
    </oc>
    <nc r="E56">
      <v>40772219</v>
    </nc>
  </rcc>
  <rcc rId="5637" sId="1" numFmtId="4">
    <oc r="F56">
      <v>7513</v>
    </oc>
    <nc r="F56">
      <v>6144</v>
    </nc>
  </rcc>
  <rcc rId="5638" sId="1" numFmtId="4">
    <oc r="D57">
      <v>156</v>
    </oc>
    <nc r="D57">
      <v>165</v>
    </nc>
  </rcc>
  <rcc rId="5639" sId="1" numFmtId="4">
    <oc r="E57">
      <v>14144611.699999999</v>
    </oc>
    <nc r="E57">
      <v>15560166</v>
    </nc>
  </rcc>
  <rcc rId="5640" sId="1" numFmtId="4">
    <oc r="F57">
      <v>2788</v>
    </oc>
    <nc r="F57">
      <v>2329</v>
    </nc>
  </rcc>
  <rcc rId="5641" sId="1" numFmtId="4">
    <oc r="D58">
      <v>522</v>
    </oc>
    <nc r="D58">
      <v>546</v>
    </nc>
  </rcc>
  <rcc rId="5642" sId="1" numFmtId="4">
    <oc r="E58">
      <v>50607584.5</v>
    </oc>
    <nc r="E58">
      <v>55174332</v>
    </nc>
  </rcc>
  <rcc rId="5643" sId="1" numFmtId="4">
    <oc r="F58">
      <v>10654</v>
    </oc>
    <nc r="F58">
      <v>9018</v>
    </nc>
  </rcc>
  <rcc rId="5644" sId="1" numFmtId="4">
    <oc r="D62">
      <v>198</v>
    </oc>
    <nc r="D62">
      <v>209</v>
    </nc>
  </rcc>
  <rcc rId="5645" sId="1" numFmtId="4">
    <oc r="E62">
      <v>17019777.199999999</v>
    </oc>
    <nc r="E62">
      <v>19408789</v>
    </nc>
  </rcc>
  <rcc rId="5646" sId="1" numFmtId="4">
    <oc r="F62">
      <v>3717</v>
    </oc>
    <nc r="F62">
      <v>3175</v>
    </nc>
  </rcc>
  <rcc rId="5647" sId="1" numFmtId="4">
    <oc r="D63">
      <v>40</v>
    </oc>
    <nc r="D63">
      <v>43</v>
    </nc>
  </rcc>
  <rcc rId="5648" sId="1" numFmtId="4">
    <oc r="E63">
      <v>4701052.5999999996</v>
    </oc>
    <nc r="E63">
      <v>5117579</v>
    </nc>
  </rcc>
  <rcc rId="5649" sId="1" numFmtId="4">
    <oc r="F63">
      <v>1175</v>
    </oc>
    <nc r="F63">
      <v>1000</v>
    </nc>
  </rcc>
  <rcc rId="5650" sId="1" numFmtId="4">
    <oc r="D64">
      <v>168</v>
    </oc>
    <nc r="D64">
      <v>179</v>
    </nc>
  </rcc>
  <rcc rId="5651" sId="1" numFmtId="4">
    <oc r="E64">
      <v>6051453</v>
    </oc>
    <nc r="E64">
      <v>6413440</v>
    </nc>
  </rcc>
  <rcc rId="5652" sId="1" numFmtId="4">
    <oc r="F64">
      <v>1584</v>
    </oc>
    <nc r="F64">
      <v>1365</v>
    </nc>
  </rcc>
  <rcc rId="5653" sId="1" numFmtId="4">
    <oc r="D65">
      <v>151</v>
    </oc>
    <nc r="D65">
      <v>161</v>
    </nc>
  </rcc>
  <rcc rId="5654" sId="1" numFmtId="4">
    <oc r="E65">
      <v>14507934.699999999</v>
    </oc>
    <nc r="E65">
      <v>15951998</v>
    </nc>
  </rcc>
  <rcc rId="5655" sId="1" numFmtId="4">
    <oc r="F65">
      <v>3370</v>
    </oc>
    <nc r="F65">
      <v>2780</v>
    </nc>
  </rcc>
  <rcc rId="5656" sId="1" numFmtId="4">
    <oc r="D66">
      <v>104</v>
    </oc>
    <nc r="D66">
      <v>105</v>
    </nc>
  </rcc>
  <rcc rId="5657" sId="1" numFmtId="4">
    <oc r="E66">
      <v>3404746.7</v>
    </oc>
    <nc r="E66">
      <v>3498742</v>
    </nc>
  </rcc>
  <rcc rId="5658" sId="1" numFmtId="4">
    <oc r="F66">
      <v>932</v>
    </oc>
    <nc r="F66">
      <v>757</v>
    </nc>
  </rcc>
  <rcc rId="5659" sId="1" numFmtId="4">
    <oc r="D76">
      <v>13</v>
    </oc>
    <nc r="D76">
      <v>15</v>
    </nc>
  </rcc>
  <rcc rId="5660" sId="1" numFmtId="4">
    <oc r="E76">
      <v>235680.4</v>
    </oc>
    <nc r="E76">
      <v>261471</v>
    </nc>
  </rcc>
  <rcc rId="5661" sId="1" numFmtId="4">
    <oc r="F76">
      <v>141</v>
    </oc>
    <nc r="F76">
      <v>142</v>
    </nc>
  </rcc>
  <rcc rId="5662" sId="1" numFmtId="4">
    <oc r="D75">
      <v>32</v>
    </oc>
    <nc r="D75">
      <v>33</v>
    </nc>
  </rcc>
  <rcc rId="5663" sId="1" numFmtId="4">
    <oc r="E75">
      <v>16140894</v>
    </oc>
    <nc r="E75">
      <v>17626918</v>
    </nc>
  </rcc>
  <rcc rId="5664" sId="1" numFmtId="4">
    <oc r="F75">
      <v>2722</v>
    </oc>
    <nc r="F75">
      <v>2074</v>
    </nc>
  </rcc>
  <rcc rId="5665" sId="1" numFmtId="4">
    <oc r="D74">
      <v>100</v>
    </oc>
    <nc r="D74">
      <v>106</v>
    </nc>
  </rcc>
  <rcc rId="5666" sId="1" numFmtId="4">
    <oc r="E74">
      <v>2902738.2</v>
    </oc>
    <nc r="E74">
      <v>3162581</v>
    </nc>
  </rcc>
  <rcc rId="5667" sId="1" numFmtId="4">
    <oc r="F74">
      <v>947</v>
    </oc>
    <nc r="F74">
      <v>832</v>
    </nc>
  </rcc>
  <rcc rId="5668" sId="1" numFmtId="4">
    <oc r="D71">
      <v>108</v>
    </oc>
    <nc r="D71">
      <v>113</v>
    </nc>
  </rcc>
  <rcc rId="5669" sId="1" numFmtId="4">
    <oc r="E71">
      <v>43568178.600000001</v>
    </oc>
    <nc r="E71">
      <v>47675747</v>
    </nc>
  </rcc>
  <rcc rId="5670" sId="1" numFmtId="4">
    <oc r="F71">
      <v>7876</v>
    </oc>
    <nc r="F71">
      <v>5937</v>
    </nc>
  </rcc>
  <rcc rId="5671" sId="1" numFmtId="4">
    <oc r="D70">
      <v>296</v>
    </oc>
    <nc r="D70">
      <v>324</v>
    </nc>
  </rcc>
  <rcc rId="5672" sId="1" numFmtId="4">
    <oc r="E70">
      <v>14420326</v>
    </oc>
    <nc r="E70">
      <v>15684725</v>
    </nc>
  </rcc>
  <rcc rId="5673" sId="1" numFmtId="4">
    <oc r="F70">
      <v>3474</v>
    </oc>
    <nc r="F70">
      <v>3131</v>
    </nc>
  </rcc>
  <rcc rId="5674" sId="1" numFmtId="4">
    <oc r="D69">
      <v>574</v>
    </oc>
    <nc r="D69">
      <v>620</v>
    </nc>
  </rcc>
  <rcc rId="5675" sId="1" numFmtId="4">
    <oc r="E69">
      <v>31118973.5</v>
    </oc>
    <nc r="E69">
      <v>33953909</v>
    </nc>
  </rcc>
  <rcc rId="5676" sId="1" numFmtId="4">
    <oc r="F69">
      <v>7357</v>
    </oc>
    <nc r="F69">
      <v>6404</v>
    </nc>
  </rcc>
  <rcc rId="5677" sId="1" numFmtId="4">
    <oc r="E72">
      <v>32239884.5</v>
    </oc>
    <nc r="E72">
      <v>35255889</v>
    </nc>
  </rcc>
  <rcc rId="5678" sId="1" numFmtId="4">
    <oc r="F72">
      <v>5481</v>
    </oc>
    <nc r="F72">
      <v>4256</v>
    </nc>
  </rcc>
  <rcc rId="5679" sId="1" numFmtId="4">
    <oc r="D73">
      <v>5</v>
    </oc>
    <nc r="D73">
      <v>1</v>
    </nc>
  </rcc>
  <rcc rId="5680" sId="1" numFmtId="4">
    <oc r="E73">
      <v>69489.600000000006</v>
    </oc>
    <nc r="E73">
      <v>826</v>
    </nc>
  </rcc>
  <rcc rId="5681" sId="1" numFmtId="4">
    <oc r="F73">
      <v>41</v>
    </oc>
    <nc r="F73">
      <v>0</v>
    </nc>
  </rcc>
  <rfmt sheetId="1" sqref="D88" start="0" length="0">
    <dxf>
      <font>
        <sz val="12"/>
        <color theme="3" tint="0.39997558519241921"/>
        <name val="Times New Roman"/>
        <family val="1"/>
        <scheme val="none"/>
      </font>
      <numFmt numFmtId="1" formatCode="0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dxf>
  </rfmt>
  <rfmt sheetId="1" sqref="E88" start="0" length="0">
    <dxf>
      <font>
        <sz val="12"/>
        <color theme="3" tint="0.39997558519241921"/>
        <name val="Times New Roman"/>
        <family val="1"/>
        <scheme val="none"/>
      </font>
      <numFmt numFmtId="1" formatCode="0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dxf>
  </rfmt>
  <rfmt sheetId="1" sqref="F88" start="0" length="0">
    <dxf>
      <font>
        <sz val="12"/>
        <color theme="3" tint="0.39997558519241921"/>
        <name val="Times New Roman"/>
        <family val="1"/>
        <scheme val="none"/>
      </font>
      <numFmt numFmtId="1" formatCode="0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dxf>
  </rfmt>
  <rcc rId="5682" sId="1" numFmtId="4">
    <oc r="D81">
      <v>41</v>
    </oc>
    <nc r="D81">
      <v>42</v>
    </nc>
  </rcc>
  <rcc rId="5683" sId="1" numFmtId="4">
    <oc r="E81">
      <v>739645</v>
    </oc>
    <nc r="E81">
      <v>774416</v>
    </nc>
  </rcc>
  <rcc rId="5684" sId="1" numFmtId="4">
    <oc r="F81">
      <v>241</v>
    </oc>
    <nc r="F81">
      <v>211</v>
    </nc>
  </rcc>
  <rcc rId="5685" sId="1">
    <oc r="C82" t="inlineStr">
      <is>
        <t>Šalčininkų r. sav.</t>
      </is>
    </oc>
    <nc r="C82" t="inlineStr">
      <is>
        <t>Trakų r. sav.</t>
      </is>
    </nc>
  </rcc>
  <rcc rId="5686" sId="1" numFmtId="4">
    <oc r="D82">
      <v>102</v>
    </oc>
    <nc r="D82">
      <v>44</v>
    </nc>
  </rcc>
  <rcc rId="5687" sId="1" numFmtId="4">
    <oc r="E82">
      <v>3091175.1</v>
    </oc>
    <nc r="E82">
      <v>1215222</v>
    </nc>
  </rcc>
  <rcc rId="5688" sId="1" numFmtId="4">
    <oc r="F82">
      <v>769</v>
    </oc>
    <nc r="F82">
      <v>270</v>
    </nc>
  </rcc>
  <rcc rId="5689" sId="1">
    <oc r="C83" t="inlineStr">
      <is>
        <t>Širvintų r. sav.</t>
      </is>
    </oc>
    <nc r="C83" t="inlineStr">
      <is>
        <t>Ukmergės r. sav.</t>
      </is>
    </nc>
  </rcc>
  <rcc rId="5690" sId="1" numFmtId="4">
    <oc r="D83">
      <v>84</v>
    </oc>
    <nc r="D83">
      <v>181</v>
    </nc>
  </rcc>
  <rcc rId="5691" sId="1" numFmtId="4">
    <oc r="E83">
      <v>1520949.2</v>
    </oc>
    <nc r="E83">
      <v>11028460</v>
    </nc>
  </rcc>
  <rcc rId="5692" sId="1" numFmtId="4">
    <oc r="F83">
      <v>551</v>
    </oc>
    <nc r="F83">
      <v>2060</v>
    </nc>
  </rcc>
  <rcc rId="5693" sId="1">
    <oc r="C84" t="inlineStr">
      <is>
        <t>Švenčionių r. sav.</t>
      </is>
    </oc>
    <nc r="C84" t="inlineStr">
      <is>
        <t>Vilniaus m. sav.</t>
      </is>
    </nc>
  </rcc>
  <rcc rId="5694" sId="1">
    <oc r="C85" t="inlineStr">
      <is>
        <t>Trakų r. sav.</t>
      </is>
    </oc>
    <nc r="C85" t="inlineStr">
      <is>
        <t>Vilniaus r. sav.</t>
      </is>
    </nc>
  </rcc>
  <rcc rId="5695" sId="1">
    <oc r="C86" t="inlineStr">
      <is>
        <t>Ukmergės r. sav.</t>
      </is>
    </oc>
    <nc r="C86" t="inlineStr">
      <is>
        <t>Šalčininkų r. sav.</t>
      </is>
    </nc>
  </rcc>
  <rcc rId="5696" sId="1" numFmtId="4">
    <oc r="D86">
      <v>160</v>
    </oc>
    <nc r="D86">
      <v>109</v>
    </nc>
  </rcc>
  <rcc rId="5697" sId="1" numFmtId="4">
    <oc r="E86">
      <v>10079528.6</v>
    </oc>
    <nc r="E86">
      <v>3362057</v>
    </nc>
  </rcc>
  <rcc rId="5698" sId="1" numFmtId="4">
    <oc r="F86">
      <v>2390</v>
    </oc>
    <nc r="F86">
      <v>662</v>
    </nc>
  </rcc>
  <rcc rId="5699" sId="1">
    <oc r="C87" t="inlineStr">
      <is>
        <t>Vilniaus m. sav.</t>
      </is>
    </oc>
    <nc r="C87" t="inlineStr">
      <is>
        <t>Širvintų r. sav.</t>
      </is>
    </nc>
  </rcc>
  <rcc rId="5700" sId="1" numFmtId="4">
    <oc r="D87">
      <v>3</v>
    </oc>
    <nc r="D87">
      <v>87</v>
    </nc>
  </rcc>
  <rcc rId="5701" sId="1" numFmtId="4">
    <oc r="E87">
      <v>12225.6</v>
    </oc>
    <nc r="E87">
      <v>1644586</v>
    </nc>
  </rcc>
  <rcc rId="5702" sId="1" numFmtId="4">
    <oc r="F87">
      <v>4</v>
    </oc>
    <nc r="F87">
      <v>462</v>
    </nc>
  </rcc>
  <rcc rId="5703" sId="1">
    <oc r="C88" t="inlineStr">
      <is>
        <t>Vilniaus r. sav.</t>
      </is>
    </oc>
    <nc r="C88" t="inlineStr">
      <is>
        <t>Švenčionių r. sav.</t>
      </is>
    </nc>
  </rcc>
  <rcc rId="5704" sId="1" numFmtId="4">
    <oc r="D85">
      <v>37</v>
    </oc>
    <nc r="D85">
      <v>24</v>
    </nc>
  </rcc>
  <rcc rId="5705" sId="1" numFmtId="4">
    <oc r="E85">
      <v>1179903</v>
    </oc>
    <nc r="E85">
      <v>2220916</v>
    </nc>
  </rcc>
  <rcc rId="5706" sId="1" numFmtId="4">
    <oc r="F85">
      <v>324</v>
    </oc>
    <nc r="F85">
      <v>351</v>
    </nc>
  </rcc>
  <rcc rId="5707" sId="1" numFmtId="4">
    <oc r="D84">
      <v>16</v>
    </oc>
    <nc r="D84">
      <v>0</v>
    </nc>
  </rcc>
  <rcc rId="5708" sId="1" numFmtId="4">
    <oc r="E84">
      <v>4341491.5999999996</v>
    </oc>
    <nc r="E84">
      <v>0</v>
    </nc>
  </rcc>
  <rcc rId="5709" sId="1" numFmtId="4">
    <oc r="F84">
      <v>934</v>
    </oc>
    <nc r="F84">
      <v>0</v>
    </nc>
  </rcc>
  <rcc rId="5710" sId="1" odxf="1" dxf="1" numFmtId="4">
    <oc r="D88">
      <v>20</v>
    </oc>
    <nc r="D88">
      <v>18</v>
    </nc>
    <ndxf>
      <font>
        <sz val="12"/>
        <color theme="3" tint="0.39997558519241921"/>
        <name val="Times New Roman"/>
        <family val="1"/>
        <scheme val="none"/>
      </font>
      <numFmt numFmtId="3" formatCode="#,##0"/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11" sId="1" odxf="1" dxf="1" numFmtId="4">
    <oc r="E88">
      <v>2017936.8</v>
    </oc>
    <nc r="E88">
      <v>4768204</v>
    </nc>
    <ndxf>
      <font>
        <sz val="12"/>
        <color theme="3" tint="0.39997558519241921"/>
        <name val="Times New Roman"/>
        <family val="1"/>
        <scheme val="none"/>
      </font>
      <numFmt numFmtId="3" formatCode="#,##0"/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12" sId="1" odxf="1" dxf="1" numFmtId="4">
    <oc r="F88">
      <v>441</v>
    </oc>
    <nc r="F88">
      <v>790</v>
    </nc>
    <ndxf>
      <font>
        <sz val="12"/>
        <color theme="3" tint="0.39997558519241921"/>
        <name val="Times New Roman"/>
        <family val="1"/>
        <scheme val="none"/>
      </font>
      <numFmt numFmtId="3" formatCode="#,##0"/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13" sId="1">
    <oc r="C95" t="inlineStr">
      <is>
        <t>Atnaujinta 2023-12-29</t>
      </is>
    </oc>
    <nc r="C95" t="inlineStr">
      <is>
        <t>Atnaujinta 2024-01-24</t>
      </is>
    </nc>
  </rcc>
  <rcc rId="5714" sId="1">
    <oc r="D90">
      <f>D12+D19+D27+D35+D45+D52+D59+D67+D78+D89+642</f>
    </oc>
    <nc r="D90">
      <f>D12+D19+D27+D35+D45+D52+D59+D67+D78+D89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C3BADF-73B1-4E67-BB52-EDE5C5D6FF95}" action="delete"/>
  <rcv guid="{B6C3BADF-73B1-4E67-BB52-EDE5C5D6FF95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5" sId="1">
    <oc r="D8">
      <v>682</v>
    </oc>
    <nc r="D8">
      <v>504</v>
    </nc>
  </rcc>
  <rcc rId="5716" sId="1" numFmtId="4">
    <oc r="E8">
      <v>27327538</v>
    </oc>
    <nc r="E8">
      <v>2050167</v>
    </nc>
  </rcc>
  <rcc rId="5717" sId="1" numFmtId="4">
    <oc r="F8">
      <v>4904</v>
    </oc>
    <nc r="F8">
      <v>4505</v>
    </nc>
  </rcc>
  <rcc rId="5718" sId="1">
    <oc r="D11">
      <v>31</v>
    </oc>
    <nc r="D11">
      <v>21</v>
    </nc>
  </rcc>
  <rcc rId="5719" sId="1" numFmtId="4">
    <oc r="E11">
      <v>414488</v>
    </oc>
    <nc r="E11">
      <v>27654</v>
    </nc>
  </rcc>
  <rcc rId="5720" sId="1" numFmtId="4">
    <oc r="F11">
      <v>134</v>
    </oc>
    <nc r="F11">
      <v>127</v>
    </nc>
  </rcc>
  <rcc rId="5721" sId="1">
    <oc r="D9">
      <v>531</v>
    </oc>
    <nc r="D9">
      <v>402</v>
    </nc>
  </rcc>
  <rcc rId="5722" sId="1" numFmtId="4">
    <oc r="E9">
      <v>21818448</v>
    </oc>
    <nc r="E9">
      <v>1655385</v>
    </nc>
  </rcc>
  <rcc rId="5723" sId="1" numFmtId="4">
    <oc r="F9">
      <v>3569</v>
    </oc>
    <nc r="F9">
      <v>3360</v>
    </nc>
  </rcc>
  <rcc rId="5724" sId="1">
    <oc r="D10">
      <v>72</v>
    </oc>
    <nc r="D10">
      <v>50</v>
    </nc>
  </rcc>
  <rcc rId="5725" sId="1" numFmtId="4">
    <oc r="E10">
      <v>1085219</v>
    </oc>
    <nc r="E10">
      <v>70331</v>
    </nc>
  </rcc>
  <rcc rId="5726" sId="1" numFmtId="4">
    <oc r="F10">
      <v>300</v>
    </oc>
    <nc r="F10">
      <v>232</v>
    </nc>
  </rcc>
  <rcc rId="5727" sId="1" numFmtId="4">
    <oc r="D19">
      <v>123</v>
    </oc>
    <nc r="D19">
      <v>102</v>
    </nc>
  </rcc>
  <rcc rId="5728" sId="1" numFmtId="4">
    <oc r="E19">
      <v>20263411</v>
    </oc>
    <nc r="E19">
      <v>1583365</v>
    </nc>
  </rcc>
  <rcc rId="5729" sId="1" numFmtId="4">
    <oc r="F19">
      <v>3078</v>
    </oc>
    <nc r="F19">
      <v>2984</v>
    </nc>
  </rcc>
  <rcc rId="5730" sId="1" numFmtId="4">
    <oc r="D17">
      <v>121</v>
    </oc>
    <nc r="D17">
      <v>105</v>
    </nc>
  </rcc>
  <rcc rId="5731" sId="1" numFmtId="4">
    <oc r="E17">
      <v>13211986</v>
    </oc>
    <nc r="E17">
      <v>1038528</v>
    </nc>
  </rcc>
  <rcc rId="5732" sId="1" numFmtId="4">
    <oc r="F17">
      <v>1938</v>
    </oc>
    <nc r="F17">
      <v>1845</v>
    </nc>
  </rcc>
  <rcc rId="5733" sId="1" numFmtId="4">
    <oc r="D16">
      <v>454</v>
    </oc>
    <nc r="D16">
      <v>396</v>
    </nc>
  </rcc>
  <rcc rId="5734" sId="1" numFmtId="4">
    <oc r="E16">
      <v>52085979</v>
    </oc>
    <nc r="E16">
      <v>4220756</v>
    </nc>
  </rcc>
  <rcc rId="5735" sId="1" numFmtId="4">
    <oc r="F16">
      <v>7930</v>
    </oc>
    <nc r="F16">
      <v>7738</v>
    </nc>
  </rcc>
  <rcc rId="5736" sId="1" numFmtId="4">
    <oc r="D18">
      <v>690</v>
    </oc>
    <nc r="D18">
      <v>567</v>
    </nc>
  </rcc>
  <rcc rId="5737" sId="1" numFmtId="4">
    <oc r="E18">
      <v>48127759</v>
    </oc>
    <nc r="E18">
      <v>3170839</v>
    </nc>
  </rcc>
  <rcc rId="5738" sId="1" numFmtId="4">
    <oc r="F18">
      <v>9149</v>
    </oc>
    <nc r="F18">
      <v>8590</v>
    </nc>
  </rcc>
  <rcc rId="5739" sId="1" numFmtId="4">
    <oc r="D25">
      <v>220</v>
    </oc>
    <nc r="D25">
      <v>176</v>
    </nc>
  </rcc>
  <rcc rId="5740" sId="1" numFmtId="4">
    <oc r="E25">
      <v>23061099</v>
    </oc>
    <nc r="E25">
      <v>1823420</v>
    </nc>
  </rcc>
  <rcc rId="5741" sId="1" numFmtId="4">
    <oc r="F25">
      <v>3290</v>
    </oc>
    <nc r="F25">
      <v>3154</v>
    </nc>
  </rcc>
  <rcc rId="5742" sId="1" numFmtId="4">
    <oc r="D22">
      <v>79</v>
    </oc>
    <nc r="D22">
      <v>62</v>
    </nc>
  </rcc>
  <rcc rId="5743" sId="1" numFmtId="4">
    <oc r="E22">
      <v>12181674</v>
    </oc>
    <nc r="E22">
      <v>1102920</v>
    </nc>
  </rcc>
  <rcc rId="5744" sId="1" numFmtId="4">
    <oc r="F22">
      <v>1747</v>
    </oc>
    <nc r="F22">
      <v>1678</v>
    </nc>
  </rcc>
  <rcc rId="5745" sId="1" numFmtId="4">
    <oc r="D23">
      <v>218</v>
    </oc>
    <nc r="D23">
      <v>163</v>
    </nc>
  </rcc>
  <rcc rId="5746" sId="1" numFmtId="4">
    <oc r="E23">
      <v>43765771</v>
    </oc>
    <nc r="E23">
      <v>3806369</v>
    </nc>
  </rcc>
  <rcc rId="5747" sId="1" numFmtId="4">
    <oc r="F23">
      <v>5269</v>
    </oc>
    <nc r="F23">
      <v>4982</v>
    </nc>
  </rcc>
  <rcc rId="5748" sId="1" numFmtId="4">
    <oc r="D26">
      <v>607</v>
    </oc>
    <nc r="D26">
      <v>484</v>
    </nc>
  </rcc>
  <rcc rId="5749" sId="1" numFmtId="4">
    <oc r="E26">
      <v>19887173</v>
    </oc>
    <nc r="E26">
      <v>1385832</v>
    </nc>
  </rcc>
  <rcc rId="5750" sId="1" numFmtId="4">
    <oc r="F26">
      <v>4147</v>
    </oc>
    <nc r="F26">
      <v>3828</v>
    </nc>
  </rcc>
  <rcc rId="5751" sId="1" numFmtId="4">
    <oc r="D21">
      <v>320</v>
    </oc>
    <nc r="D21">
      <v>257</v>
    </nc>
  </rcc>
  <rcc rId="5752" sId="1" numFmtId="4">
    <oc r="E21">
      <v>88156187</v>
    </oc>
    <nc r="E21">
      <v>7586823</v>
    </nc>
  </rcc>
  <rcc rId="5753" sId="1" numFmtId="4">
    <oc r="F21">
      <v>10528</v>
    </oc>
    <nc r="F21">
      <v>9367</v>
    </nc>
  </rcc>
  <rfmt sheetId="1" sqref="C25" start="0" length="0">
    <dxf>
      <font>
        <b val="0"/>
        <sz val="11"/>
        <color theme="1"/>
        <name val="Calibri"/>
        <family val="2"/>
        <charset val="186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dxf>
  </rfmt>
  <rfmt sheetId="1" sqref="C22" start="0" length="0">
    <dxf>
      <font>
        <b val="0"/>
        <sz val="11"/>
        <color theme="1"/>
        <name val="Calibri"/>
        <family val="2"/>
        <charset val="186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dxf>
  </rfmt>
  <rfmt sheetId="1" sqref="C23" start="0" length="0">
    <dxf>
      <font>
        <b val="0"/>
        <sz val="11"/>
        <color theme="1"/>
        <name val="Calibri"/>
        <family val="2"/>
        <charset val="186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dxf>
  </rfmt>
  <rfmt sheetId="1" sqref="C26" start="0" length="0">
    <dxf>
      <font>
        <b val="0"/>
        <sz val="11"/>
        <color theme="1"/>
        <name val="Calibri"/>
        <family val="2"/>
        <charset val="186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dxf>
  </rfmt>
  <rfmt sheetId="1" sqref="C21" start="0" length="0">
    <dxf>
      <font>
        <b val="0"/>
        <sz val="11"/>
        <color theme="1"/>
        <name val="Calibri"/>
        <family val="2"/>
        <charset val="186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dxf>
  </rfmt>
  <rcc rId="5754" sId="1">
    <oc r="C23" t="inlineStr">
      <is>
        <t>Marijampolės sav.</t>
      </is>
    </oc>
    <nc r="C23" t="inlineStr">
      <is>
        <t>Marijampolės r.</t>
      </is>
    </nc>
  </rcc>
  <rcc rId="5755" sId="1">
    <oc r="C26" t="inlineStr">
      <is>
        <t>Šakių r. sav.</t>
      </is>
    </oc>
    <nc r="C26" t="inlineStr">
      <is>
        <t>Vilkaviškio r. sav.</t>
      </is>
    </nc>
  </rcc>
  <rcc rId="5756" sId="1">
    <oc r="C21" t="inlineStr">
      <is>
        <t>Vilkaviškio r. sav.</t>
      </is>
    </oc>
    <nc r="C21" t="inlineStr">
      <is>
        <t>Šakių r. sav.</t>
      </is>
    </nc>
  </rcc>
  <rcc rId="5757" sId="1" numFmtId="4">
    <oc r="D33">
      <v>397</v>
    </oc>
    <nc r="D33">
      <v>306</v>
    </nc>
  </rcc>
  <rcc rId="5758" sId="1" numFmtId="4">
    <oc r="E33">
      <v>29530737</v>
    </oc>
    <nc r="E33">
      <v>2362868</v>
    </nc>
  </rcc>
  <rcc rId="5759" sId="1" numFmtId="4">
    <oc r="F33">
      <v>5105</v>
    </oc>
    <nc r="F33">
      <v>4831</v>
    </nc>
  </rcc>
  <rcc rId="5760" sId="1" numFmtId="4">
    <oc r="D34">
      <v>286</v>
    </oc>
    <nc r="D34">
      <v>216</v>
    </nc>
  </rcc>
  <rcc rId="5761" sId="1" numFmtId="4">
    <oc r="E34">
      <v>17452997</v>
    </oc>
    <nc r="E34">
      <v>1354505</v>
    </nc>
  </rcc>
  <rcc rId="5762" sId="1" numFmtId="4">
    <oc r="F34">
      <v>3084</v>
    </oc>
    <nc r="F34">
      <v>2842</v>
    </nc>
  </rcc>
  <rcc rId="5763" sId="1" numFmtId="4">
    <oc r="D35">
      <v>122</v>
    </oc>
    <nc r="D35">
      <v>101</v>
    </nc>
  </rcc>
  <rcc rId="5764" sId="1" numFmtId="4">
    <oc r="E35">
      <v>55838734</v>
    </oc>
    <nc r="E35">
      <v>5004683</v>
    </nc>
  </rcc>
  <rcc rId="5765" sId="1" numFmtId="4">
    <oc r="F35">
      <v>7233</v>
    </oc>
    <nc r="F35">
      <v>6755</v>
    </nc>
  </rcc>
  <rcc rId="5766" sId="1" numFmtId="4">
    <oc r="D30">
      <v>191</v>
    </oc>
    <nc r="D30">
      <v>144</v>
    </nc>
  </rcc>
  <rcc rId="5767" sId="1" numFmtId="4">
    <oc r="E30">
      <v>70818023</v>
    </oc>
    <nc r="E30">
      <v>7311746</v>
    </nc>
  </rcc>
  <rcc rId="5768" sId="1" numFmtId="4">
    <oc r="F30">
      <v>9669</v>
    </oc>
    <nc r="F30">
      <v>9527</v>
    </nc>
  </rcc>
  <rcc rId="5769" sId="1" numFmtId="4">
    <oc r="D32">
      <v>172</v>
    </oc>
    <nc r="D32">
      <v>132</v>
    </nc>
  </rcc>
  <rcc rId="5770" sId="1" numFmtId="4">
    <oc r="E32">
      <v>13352963</v>
    </oc>
    <nc r="E32">
      <v>1080284</v>
    </nc>
  </rcc>
  <rcc rId="5771" sId="1" numFmtId="4">
    <oc r="F32">
      <v>2620</v>
    </oc>
    <nc r="F32">
      <v>2584</v>
    </nc>
  </rcc>
  <rcc rId="5772" sId="1" numFmtId="4">
    <oc r="D38">
      <v>21</v>
    </oc>
    <nc r="D38">
      <v>19</v>
    </nc>
  </rcc>
  <rcc rId="5773" sId="1" numFmtId="4">
    <oc r="E38">
      <v>12477123</v>
    </oc>
    <nc r="E38">
      <v>1061840</v>
    </nc>
  </rcc>
  <rcc rId="5774" sId="1" numFmtId="4">
    <oc r="F38">
      <v>1347</v>
    </oc>
    <nc r="F38">
      <v>1346</v>
    </nc>
  </rcc>
  <rcc rId="5775" sId="1" numFmtId="4">
    <oc r="D39">
      <v>39</v>
    </oc>
    <nc r="D39">
      <v>33</v>
    </nc>
  </rcc>
  <rcc rId="5776" sId="1" numFmtId="4">
    <oc r="E39">
      <v>26555875</v>
    </oc>
    <nc r="E39">
      <v>2383465</v>
    </nc>
  </rcc>
  <rcc rId="5777" sId="1" numFmtId="4">
    <oc r="F39">
      <v>3766</v>
    </oc>
    <nc r="F39">
      <v>3753</v>
    </nc>
  </rcc>
  <rcc rId="5778" sId="1" numFmtId="4">
    <oc r="D40">
      <v>890</v>
    </oc>
    <nc r="D40">
      <v>757</v>
    </nc>
  </rcc>
  <rcc rId="5779" sId="1" numFmtId="4">
    <oc r="E40">
      <v>42465904</v>
    </oc>
    <nc r="E40">
      <v>2876308</v>
    </nc>
  </rcc>
  <rcc rId="5780" sId="1" numFmtId="4">
    <oc r="F40">
      <v>7652</v>
    </oc>
    <nc r="F40">
      <v>7266</v>
    </nc>
  </rcc>
  <rcc rId="5781" sId="1" numFmtId="4">
    <oc r="D41">
      <v>30</v>
    </oc>
    <nc r="D41">
      <v>27</v>
    </nc>
  </rcc>
  <rcc rId="5782" sId="1" numFmtId="4">
    <oc r="E41">
      <v>73651532</v>
    </oc>
    <nc r="E41">
      <v>6133064</v>
    </nc>
  </rcc>
  <rcc rId="5783" sId="1" numFmtId="4">
    <oc r="F41">
      <v>8525</v>
    </oc>
    <nc r="F41">
      <v>8509</v>
    </nc>
  </rcc>
  <rcc rId="5784" sId="1" numFmtId="4">
    <oc r="D42">
      <v>224</v>
    </oc>
    <nc r="D42">
      <v>177</v>
    </nc>
  </rcc>
  <rcc rId="5785" sId="1" numFmtId="4">
    <oc r="E42">
      <v>42057409</v>
    </oc>
    <nc r="E42">
      <v>3721285</v>
    </nc>
  </rcc>
  <rcc rId="5786" sId="1" numFmtId="4">
    <oc r="F42">
      <v>6194</v>
    </oc>
    <nc r="F42">
      <v>5918</v>
    </nc>
  </rcc>
  <rcc rId="5787" sId="1" numFmtId="4">
    <oc r="D44">
      <v>1</v>
    </oc>
    <nc r="D44">
      <v>87</v>
    </nc>
  </rcc>
  <rcc rId="5788" sId="1" numFmtId="4">
    <oc r="E44">
      <v>3062</v>
    </oc>
    <nc r="E44">
      <v>2776401</v>
    </nc>
  </rcc>
  <rcc rId="5789" sId="1" numFmtId="4">
    <oc r="F44">
      <v>1</v>
    </oc>
    <nc r="F44">
      <v>3331</v>
    </nc>
  </rcc>
  <rcc rId="5790" sId="1" numFmtId="4">
    <oc r="D43">
      <v>102</v>
    </oc>
    <nc r="D43">
      <v>0</v>
    </nc>
  </rcc>
  <rcc rId="5791" sId="1" numFmtId="4">
    <oc r="E43">
      <v>32423766</v>
    </oc>
    <nc r="E43">
      <v>0</v>
    </nc>
  </rcc>
  <rcc rId="5792" sId="1" numFmtId="4">
    <oc r="F43">
      <v>4272</v>
    </oc>
    <nc r="F43">
      <v>0</v>
    </nc>
  </rcc>
  <rcc rId="5793" sId="1" numFmtId="4">
    <oc r="D48">
      <v>524</v>
    </oc>
    <nc r="D48">
      <v>424</v>
    </nc>
  </rcc>
  <rcc rId="5794" sId="1" numFmtId="4">
    <oc r="E48">
      <v>27077149</v>
    </oc>
    <nc r="E48">
      <v>1998671</v>
    </nc>
  </rcc>
  <rcc rId="5795" sId="1" numFmtId="4">
    <oc r="F48">
      <v>4985</v>
    </oc>
    <nc r="F48">
      <v>4559</v>
    </nc>
  </rcc>
  <rcc rId="5796" sId="1" numFmtId="4">
    <oc r="D49">
      <v>301</v>
    </oc>
    <nc r="D49">
      <v>246</v>
    </nc>
  </rcc>
  <rcc rId="5797" sId="1" numFmtId="4">
    <oc r="E49">
      <v>42802558</v>
    </oc>
    <nc r="E49">
      <v>3352727</v>
    </nc>
  </rcc>
  <rcc rId="5798" sId="1" numFmtId="4">
    <oc r="F49">
      <v>6802</v>
    </oc>
    <nc r="F49">
      <v>6428</v>
    </nc>
  </rcc>
  <rcc rId="5799" sId="1" numFmtId="4">
    <oc r="D50">
      <v>1193</v>
    </oc>
    <nc r="D50">
      <v>467</v>
    </nc>
  </rcc>
  <rcc rId="5800" sId="1" numFmtId="4">
    <oc r="E50">
      <v>81233204</v>
    </oc>
    <nc r="E50">
      <v>3181607</v>
    </nc>
  </rcc>
  <rcc rId="5801" sId="1" numFmtId="4">
    <oc r="F50">
      <v>13865</v>
    </oc>
    <nc r="F50">
      <v>6748</v>
    </nc>
  </rcc>
  <rcc rId="5802" sId="1" numFmtId="4">
    <oc r="D51">
      <v>591</v>
    </oc>
    <nc r="D51">
      <v>1008</v>
    </nc>
  </rcc>
  <rcc rId="5803" sId="1" numFmtId="4">
    <oc r="E51">
      <v>43192852</v>
    </oc>
    <nc r="E51">
      <v>5908251</v>
    </nc>
  </rcc>
  <rcc rId="5804" sId="1" numFmtId="4">
    <oc r="F51">
      <v>7217</v>
    </oc>
    <nc r="F51">
      <v>13197</v>
    </nc>
  </rcc>
  <rcc rId="5805" sId="1">
    <oc r="C50" t="inlineStr">
      <is>
        <t>Šilalės r. sav.</t>
      </is>
    </oc>
    <nc r="C50" t="inlineStr">
      <is>
        <t>Tauragės r. sav.</t>
      </is>
    </nc>
  </rcc>
  <rcc rId="5806" sId="1">
    <oc r="C51" t="inlineStr">
      <is>
        <t>Tauragės r. sav.</t>
      </is>
    </oc>
    <nc r="C51" t="inlineStr">
      <is>
        <t>Šilalės r. sav.</t>
      </is>
    </nc>
  </rcc>
  <rcc rId="5807" sId="1" numFmtId="4">
    <oc r="D55">
      <v>192</v>
    </oc>
    <nc r="D55">
      <v>149</v>
    </nc>
  </rcc>
  <rcc rId="5808" sId="1" numFmtId="4">
    <oc r="E55">
      <v>17529912</v>
    </oc>
    <nc r="E55">
      <v>1332025</v>
    </nc>
  </rcc>
  <rcc rId="5809" sId="1" numFmtId="4">
    <oc r="F55">
      <v>3055</v>
    </oc>
    <nc r="F55">
      <v>2845</v>
    </nc>
  </rcc>
  <rcc rId="5810" sId="1" numFmtId="4">
    <oc r="D56">
      <v>322</v>
    </oc>
    <nc r="D56">
      <v>272</v>
    </nc>
  </rcc>
  <rcc rId="5811" sId="1" numFmtId="4">
    <oc r="E56">
      <v>40772219</v>
    </oc>
    <nc r="E56">
      <v>3155260</v>
    </nc>
  </rcc>
  <rcc rId="5812" sId="1" numFmtId="4">
    <oc r="F56">
      <v>6144</v>
    </oc>
    <nc r="F56">
      <v>5842</v>
    </nc>
  </rcc>
  <rcc rId="5813" sId="1" numFmtId="4">
    <oc r="D57">
      <v>165</v>
    </oc>
    <nc r="D57">
      <v>129</v>
    </nc>
  </rcc>
  <rcc rId="5814" sId="1" numFmtId="4">
    <oc r="E57">
      <v>15560166</v>
    </oc>
    <nc r="E57">
      <v>1177725</v>
    </nc>
  </rcc>
  <rcc rId="5815" sId="1" numFmtId="4">
    <oc r="F57">
      <v>2329</v>
    </oc>
    <nc r="F57">
      <v>2206</v>
    </nc>
  </rcc>
  <rcc rId="5816" sId="1" numFmtId="4">
    <oc r="D58">
      <v>546</v>
    </oc>
    <nc r="D58">
      <v>461</v>
    </nc>
  </rcc>
  <rcc rId="5817" sId="1" numFmtId="4">
    <oc r="E58">
      <v>55174332</v>
    </oc>
    <nc r="E58">
      <v>4229710</v>
    </nc>
  </rcc>
  <rcc rId="5818" sId="1" numFmtId="4">
    <oc r="F58">
      <v>9018</v>
    </oc>
    <nc r="F58">
      <v>8588</v>
    </nc>
  </rcc>
  <rcc rId="5819" sId="1" numFmtId="4">
    <oc r="D62">
      <v>209</v>
    </oc>
    <nc r="D62">
      <v>151</v>
    </nc>
  </rcc>
  <rcc rId="5820" sId="1" numFmtId="4">
    <oc r="E62">
      <v>19408789</v>
    </oc>
    <nc r="E62">
      <v>1629497</v>
    </nc>
  </rcc>
  <rcc rId="5821" sId="1" numFmtId="4">
    <oc r="F62">
      <v>3175</v>
    </oc>
    <nc r="F62">
      <v>2933</v>
    </nc>
  </rcc>
  <rcc rId="5822" sId="1" numFmtId="4">
    <oc r="D63">
      <v>43</v>
    </oc>
    <nc r="D63">
      <v>36</v>
    </nc>
  </rcc>
  <rcc rId="5823" sId="1" numFmtId="4">
    <oc r="E63">
      <v>5117579</v>
    </oc>
    <nc r="E63">
      <v>424364</v>
    </nc>
  </rcc>
  <rcc rId="5824" sId="1" numFmtId="4">
    <oc r="F63">
      <v>1000</v>
    </oc>
    <nc r="F63">
      <v>985</v>
    </nc>
  </rcc>
  <rcc rId="5825" sId="1" numFmtId="4">
    <oc r="D64">
      <v>179</v>
    </oc>
    <nc r="D64">
      <v>128</v>
    </nc>
  </rcc>
  <rcc rId="5826" sId="1" numFmtId="4">
    <oc r="E64">
      <v>6413440</v>
    </oc>
    <nc r="E64">
      <v>450669</v>
    </nc>
  </rcc>
  <rcc rId="5827" sId="1" numFmtId="4">
    <oc r="F64">
      <v>1365</v>
    </oc>
    <nc r="F64">
      <v>1194</v>
    </nc>
  </rcc>
  <rcc rId="5828" sId="1" numFmtId="4">
    <oc r="D65">
      <v>161</v>
    </oc>
    <nc r="D65">
      <v>136</v>
    </nc>
  </rcc>
  <rcc rId="5829" sId="1" numFmtId="4">
    <oc r="E65">
      <v>15951998</v>
    </oc>
    <nc r="E65">
      <v>1288830</v>
    </nc>
  </rcc>
  <rcc rId="5830" sId="1" numFmtId="4">
    <oc r="F65">
      <v>2780</v>
    </oc>
    <nc r="F65">
      <v>2607</v>
    </nc>
  </rcc>
  <rcc rId="5831" sId="1" numFmtId="4">
    <oc r="D66">
      <v>105</v>
    </oc>
    <nc r="D66">
      <v>75</v>
    </nc>
  </rcc>
  <rcc rId="5832" sId="1" numFmtId="4">
    <oc r="E66">
      <v>3498742</v>
    </oc>
    <nc r="E66">
      <v>193563</v>
    </nc>
  </rcc>
  <rcc rId="5833" sId="1" numFmtId="4">
    <oc r="F66">
      <v>757</v>
    </oc>
    <nc r="F66">
      <v>577</v>
    </nc>
  </rcc>
  <rcc rId="5834" sId="1" numFmtId="4">
    <oc r="D76">
      <v>15</v>
    </oc>
    <nc r="D76">
      <v>14</v>
    </nc>
  </rcc>
  <rcc rId="5835" sId="1" numFmtId="4">
    <oc r="E76">
      <v>261471</v>
    </oc>
    <nc r="E76">
      <v>28309</v>
    </nc>
  </rcc>
  <rcc rId="5836" sId="1" numFmtId="4">
    <oc r="F76">
      <v>142</v>
    </oc>
    <nc r="F76">
      <v>140</v>
    </nc>
  </rcc>
  <rcc rId="5837" sId="1" numFmtId="4">
    <oc r="D75">
      <v>33</v>
    </oc>
    <nc r="D75">
      <v>24</v>
    </nc>
  </rcc>
  <rcc rId="5838" sId="1" numFmtId="4">
    <oc r="E75">
      <v>17626918</v>
    </oc>
    <nc r="E75">
      <v>1491508</v>
    </nc>
  </rcc>
  <rcc rId="5839" sId="1" numFmtId="4">
    <oc r="F75">
      <v>2074</v>
    </oc>
    <nc r="F75">
      <v>1868</v>
    </nc>
  </rcc>
  <rcc rId="5840" sId="1" numFmtId="4">
    <oc r="D74">
      <v>106</v>
    </oc>
    <nc r="D74">
      <v>71</v>
    </nc>
  </rcc>
  <rcc rId="5841" sId="1" numFmtId="4">
    <oc r="E74">
      <v>3162581</v>
    </oc>
    <nc r="E74">
      <v>220339</v>
    </nc>
  </rcc>
  <rcc rId="5842" sId="1" numFmtId="4">
    <oc r="F74">
      <v>832</v>
    </oc>
    <nc r="F74">
      <v>772</v>
    </nc>
  </rcc>
  <rcc rId="5843" sId="1" numFmtId="4">
    <oc r="D71">
      <v>113</v>
    </oc>
    <nc r="D71">
      <v>83</v>
    </nc>
  </rcc>
  <rcc rId="5844" sId="1" numFmtId="4">
    <oc r="E71">
      <v>47675747</v>
    </oc>
    <nc r="E71">
      <v>4181747</v>
    </nc>
  </rcc>
  <rcc rId="5845" sId="1" numFmtId="4">
    <oc r="F71">
      <v>5937</v>
    </oc>
    <nc r="F71">
      <v>5855</v>
    </nc>
  </rcc>
  <rcc rId="5846" sId="1" numFmtId="4">
    <oc r="D70">
      <v>324</v>
    </oc>
    <nc r="D70">
      <v>250</v>
    </nc>
  </rcc>
  <rcc rId="5847" sId="1" numFmtId="4">
    <oc r="E70">
      <v>15684725</v>
    </oc>
    <nc r="E70">
      <v>1140396</v>
    </nc>
  </rcc>
  <rcc rId="5848" sId="1" numFmtId="4">
    <oc r="F70">
      <v>3131</v>
    </oc>
    <nc r="F70">
      <v>2830</v>
    </nc>
  </rcc>
  <rcc rId="5849" sId="1" numFmtId="4">
    <oc r="D69">
      <v>620</v>
    </oc>
    <nc r="D69">
      <v>474</v>
    </nc>
  </rcc>
  <rcc rId="5850" sId="1" numFmtId="4">
    <oc r="E69">
      <v>33953909</v>
    </oc>
    <nc r="E69">
      <v>2387816</v>
    </nc>
  </rcc>
  <rcc rId="5851" sId="1" numFmtId="4">
    <oc r="F69">
      <v>6404</v>
    </oc>
    <nc r="F69">
      <v>5970</v>
    </nc>
  </rcc>
  <rcc rId="5852" sId="1" numFmtId="4">
    <oc r="E73">
      <v>826</v>
    </oc>
    <nc r="E73">
      <v>208</v>
    </nc>
  </rcc>
  <rcc rId="5853" sId="1" numFmtId="4">
    <oc r="D72">
      <v>72</v>
    </oc>
    <nc r="D72">
      <v>59</v>
    </nc>
  </rcc>
  <rcc rId="5854" sId="1" numFmtId="4">
    <oc r="E72">
      <v>35255889</v>
    </oc>
    <nc r="E72">
      <v>3055411</v>
    </nc>
  </rcc>
  <rcc rId="5855" sId="1" numFmtId="4">
    <oc r="F72">
      <v>4256</v>
    </oc>
    <nc r="F72">
      <v>4182</v>
    </nc>
  </rcc>
  <rcc rId="5856" sId="1" numFmtId="4">
    <oc r="D81">
      <v>42</v>
    </oc>
    <nc r="D81">
      <v>32</v>
    </nc>
  </rcc>
  <rcc rId="5857" sId="1" numFmtId="4">
    <oc r="E81">
      <v>774416</v>
    </oc>
    <nc r="E81">
      <v>37267</v>
    </nc>
  </rcc>
  <rcc rId="5858" sId="1" numFmtId="4">
    <oc r="F81">
      <v>211</v>
    </oc>
    <nc r="F81">
      <v>194</v>
    </nc>
  </rcc>
  <rcc rId="5859" sId="1" numFmtId="4">
    <oc r="D82">
      <v>44</v>
    </oc>
    <nc r="D82">
      <v>25</v>
    </nc>
  </rcc>
  <rcc rId="5860" sId="1" numFmtId="4">
    <oc r="E82">
      <v>1215222</v>
    </oc>
    <nc r="E82">
      <v>92552</v>
    </nc>
  </rcc>
  <rcc rId="5861" sId="1" numFmtId="4">
    <oc r="F82">
      <v>270</v>
    </oc>
    <nc r="F82">
      <v>247</v>
    </nc>
  </rcc>
  <rcc rId="5862" sId="1" numFmtId="4">
    <oc r="D83">
      <v>181</v>
    </oc>
    <nc r="D83">
      <v>139</v>
    </nc>
  </rcc>
  <rcc rId="5863" sId="1" numFmtId="4">
    <oc r="E83">
      <v>11028460</v>
    </oc>
    <nc r="E83">
      <v>844098</v>
    </nc>
  </rcc>
  <rcc rId="5864" sId="1" numFmtId="4">
    <oc r="F83">
      <v>2060</v>
    </oc>
    <nc r="F83">
      <v>1917</v>
    </nc>
  </rcc>
  <rcc rId="5865" sId="1" numFmtId="4">
    <oc r="D86">
      <v>109</v>
    </oc>
    <nc r="D86">
      <v>68</v>
    </nc>
  </rcc>
  <rcc rId="5866" sId="1" numFmtId="4">
    <oc r="E86">
      <v>3362057</v>
    </oc>
    <nc r="E86">
      <v>254770</v>
    </nc>
  </rcc>
  <rcc rId="5867" sId="1" numFmtId="4">
    <oc r="F86">
      <v>662</v>
    </oc>
    <nc r="F86">
      <v>576</v>
    </nc>
  </rcc>
  <rcc rId="5868" sId="1" numFmtId="4">
    <oc r="D87">
      <v>87</v>
    </oc>
    <nc r="D87">
      <v>64</v>
    </nc>
  </rcc>
  <rcc rId="5869" sId="1" numFmtId="4">
    <oc r="E87">
      <v>1644586</v>
    </oc>
    <nc r="E87">
      <v>128611</v>
    </nc>
  </rcc>
  <rcc rId="5870" sId="1" numFmtId="4">
    <oc r="F87">
      <v>462</v>
    </oc>
    <nc r="F87">
      <v>354</v>
    </nc>
  </rcc>
  <rcc rId="5871" sId="1" numFmtId="4">
    <oc r="D88">
      <v>18</v>
    </oc>
    <nc r="D88">
      <v>14</v>
    </nc>
  </rcc>
  <rcc rId="5872" sId="1" numFmtId="4">
    <oc r="E88">
      <v>4768204</v>
    </oc>
    <nc r="E88">
      <v>445836</v>
    </nc>
  </rcc>
  <rcc rId="5873" sId="1" numFmtId="4">
    <oc r="F88">
      <v>790</v>
    </oc>
    <nc r="F88">
      <v>788</v>
    </nc>
  </rcc>
  <rcc rId="5874" sId="1" numFmtId="4">
    <oc r="D85">
      <v>24</v>
    </oc>
    <nc r="D85">
      <v>18</v>
    </nc>
  </rcc>
  <rcc rId="5875" sId="1" numFmtId="4">
    <oc r="E85">
      <v>2220916</v>
    </oc>
    <nc r="E85">
      <v>221637</v>
    </nc>
  </rcc>
  <rcc rId="5876" sId="1" numFmtId="4">
    <oc r="F85">
      <v>351</v>
    </oc>
    <nc r="F85">
      <v>345</v>
    </nc>
  </rcc>
  <rcc rId="5877" sId="1">
    <oc r="C95" t="inlineStr">
      <is>
        <t>Atnaujinta 2024-01-24</t>
      </is>
    </oc>
    <nc r="C95" t="inlineStr">
      <is>
        <t>Atnaujinta 2024-02-21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microsoft.com/office/2006/relationships/wsSortMap" Target="wsSortMap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Q95"/>
  <sheetViews>
    <sheetView showGridLines="0" tabSelected="1" topLeftCell="B1" zoomScale="75" zoomScaleNormal="75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N16" sqref="N16"/>
    </sheetView>
  </sheetViews>
  <sheetFormatPr defaultColWidth="9.109375" defaultRowHeight="15.6" x14ac:dyDescent="0.3"/>
  <cols>
    <col min="1" max="2" width="9.109375" style="1"/>
    <col min="3" max="3" width="21.33203125" style="8" customWidth="1"/>
    <col min="4" max="4" width="25.109375" style="8" customWidth="1"/>
    <col min="5" max="5" width="36.44140625" style="8" customWidth="1"/>
    <col min="6" max="6" width="21" style="8" customWidth="1"/>
    <col min="7" max="7" width="24.33203125" style="1" customWidth="1"/>
    <col min="8" max="8" width="9.109375" style="1"/>
    <col min="9" max="9" width="10.88671875" style="1" bestFit="1" customWidth="1"/>
    <col min="10" max="10" width="9.109375" style="1"/>
    <col min="11" max="11" width="11.6640625" style="1" customWidth="1"/>
    <col min="12" max="16384" width="9.109375" style="1"/>
  </cols>
  <sheetData>
    <row r="3" spans="3:7" ht="15" customHeight="1" x14ac:dyDescent="0.3">
      <c r="C3" s="18" t="s">
        <v>51</v>
      </c>
      <c r="D3" s="19" t="s">
        <v>52</v>
      </c>
      <c r="E3" s="20" t="s">
        <v>67</v>
      </c>
      <c r="F3" s="21" t="s">
        <v>66</v>
      </c>
    </row>
    <row r="4" spans="3:7" ht="15" customHeight="1" x14ac:dyDescent="0.3">
      <c r="C4" s="18"/>
      <c r="D4" s="19"/>
      <c r="E4" s="20"/>
      <c r="F4" s="21"/>
    </row>
    <row r="5" spans="3:7" ht="28.5" customHeight="1" x14ac:dyDescent="0.3">
      <c r="C5" s="18"/>
      <c r="D5" s="19"/>
      <c r="E5" s="20"/>
      <c r="F5" s="21"/>
    </row>
    <row r="6" spans="3:7" ht="28.5" customHeight="1" x14ac:dyDescent="0.3">
      <c r="C6" s="22" t="s">
        <v>54</v>
      </c>
      <c r="D6" s="22"/>
      <c r="E6" s="22"/>
      <c r="F6" s="22"/>
    </row>
    <row r="7" spans="3:7" ht="15.75" customHeight="1" x14ac:dyDescent="0.3">
      <c r="C7" s="22"/>
      <c r="D7" s="22"/>
      <c r="E7" s="22"/>
      <c r="F7" s="22"/>
    </row>
    <row r="8" spans="3:7" x14ac:dyDescent="0.3">
      <c r="C8" s="2" t="s">
        <v>1</v>
      </c>
      <c r="D8" s="3">
        <v>504</v>
      </c>
      <c r="E8" s="4">
        <v>2050167</v>
      </c>
      <c r="F8" s="5">
        <v>4505</v>
      </c>
    </row>
    <row r="9" spans="3:7" x14ac:dyDescent="0.3">
      <c r="C9" s="2" t="s">
        <v>5</v>
      </c>
      <c r="D9" s="3">
        <v>21</v>
      </c>
      <c r="E9" s="4">
        <v>27654</v>
      </c>
      <c r="F9" s="5">
        <v>127</v>
      </c>
    </row>
    <row r="10" spans="3:7" x14ac:dyDescent="0.3">
      <c r="C10" s="2" t="s">
        <v>20</v>
      </c>
      <c r="D10" s="3">
        <v>402</v>
      </c>
      <c r="E10" s="4">
        <v>1655385</v>
      </c>
      <c r="F10" s="5">
        <v>3360</v>
      </c>
    </row>
    <row r="11" spans="3:7" x14ac:dyDescent="0.3">
      <c r="C11" s="2" t="s">
        <v>39</v>
      </c>
      <c r="D11" s="3">
        <v>50</v>
      </c>
      <c r="E11" s="4">
        <v>70331</v>
      </c>
      <c r="F11" s="5">
        <v>232</v>
      </c>
    </row>
    <row r="12" spans="3:7" x14ac:dyDescent="0.3">
      <c r="C12" s="6" t="s">
        <v>53</v>
      </c>
      <c r="D12" s="7">
        <f>SUM(D8:D11)</f>
        <v>977</v>
      </c>
      <c r="E12" s="7">
        <f t="shared" ref="E12:F12" si="0">SUM(E8:E11)</f>
        <v>3803537</v>
      </c>
      <c r="F12" s="7">
        <f t="shared" si="0"/>
        <v>8224</v>
      </c>
      <c r="G12" s="8"/>
    </row>
    <row r="13" spans="3:7" x14ac:dyDescent="0.3">
      <c r="C13" s="22" t="s">
        <v>55</v>
      </c>
      <c r="D13" s="22"/>
      <c r="E13" s="22"/>
      <c r="F13" s="22"/>
    </row>
    <row r="14" spans="3:7" ht="15.75" customHeight="1" x14ac:dyDescent="0.3">
      <c r="C14" s="22"/>
      <c r="D14" s="22"/>
      <c r="E14" s="22"/>
      <c r="F14" s="22"/>
    </row>
    <row r="15" spans="3:7" x14ac:dyDescent="0.3">
      <c r="C15" s="6" t="s">
        <v>16</v>
      </c>
      <c r="D15" s="5">
        <v>102</v>
      </c>
      <c r="E15" s="4">
        <v>1583365</v>
      </c>
      <c r="F15" s="5">
        <v>2984</v>
      </c>
    </row>
    <row r="16" spans="3:7" x14ac:dyDescent="0.3">
      <c r="C16" s="6" t="s">
        <v>17</v>
      </c>
      <c r="D16" s="5">
        <v>105</v>
      </c>
      <c r="E16" s="4">
        <v>1038528</v>
      </c>
      <c r="F16" s="5">
        <v>1845</v>
      </c>
    </row>
    <row r="17" spans="3:12" x14ac:dyDescent="0.3">
      <c r="C17" s="6" t="s">
        <v>33</v>
      </c>
      <c r="D17" s="5">
        <v>396</v>
      </c>
      <c r="E17" s="4">
        <v>4220756</v>
      </c>
      <c r="F17" s="5">
        <v>7738</v>
      </c>
    </row>
    <row r="18" spans="3:12" x14ac:dyDescent="0.3">
      <c r="C18" s="6" t="s">
        <v>48</v>
      </c>
      <c r="D18" s="5">
        <v>567</v>
      </c>
      <c r="E18" s="4">
        <v>3170839</v>
      </c>
      <c r="F18" s="5">
        <v>8590</v>
      </c>
    </row>
    <row r="19" spans="3:12" x14ac:dyDescent="0.3">
      <c r="C19" s="6" t="s">
        <v>53</v>
      </c>
      <c r="D19" s="7">
        <f>SUM(D15:D18)</f>
        <v>1170</v>
      </c>
      <c r="E19" s="7">
        <f t="shared" ref="E19:F19" si="1">SUM(E15:E18)</f>
        <v>10013488</v>
      </c>
      <c r="F19" s="7">
        <f t="shared" si="1"/>
        <v>21157</v>
      </c>
    </row>
    <row r="20" spans="3:12" x14ac:dyDescent="0.3">
      <c r="C20" s="22" t="s">
        <v>56</v>
      </c>
      <c r="D20" s="22"/>
      <c r="E20" s="22"/>
      <c r="F20" s="22"/>
    </row>
    <row r="21" spans="3:12" ht="15.75" customHeight="1" x14ac:dyDescent="0.3">
      <c r="C21" s="22"/>
      <c r="D21" s="22"/>
      <c r="E21" s="22"/>
      <c r="F21" s="22"/>
    </row>
    <row r="22" spans="3:12" x14ac:dyDescent="0.3">
      <c r="C22" s="26" t="s">
        <v>12</v>
      </c>
      <c r="D22" s="4">
        <v>176</v>
      </c>
      <c r="E22" s="4">
        <v>1823420</v>
      </c>
      <c r="F22" s="4">
        <v>3154</v>
      </c>
      <c r="L22" s="9"/>
    </row>
    <row r="23" spans="3:12" x14ac:dyDescent="0.3">
      <c r="C23" s="26" t="s">
        <v>14</v>
      </c>
      <c r="D23" s="4">
        <v>62</v>
      </c>
      <c r="E23" s="4">
        <v>1102920</v>
      </c>
      <c r="F23" s="4">
        <v>1678</v>
      </c>
      <c r="L23" s="9"/>
    </row>
    <row r="24" spans="3:12" x14ac:dyDescent="0.3">
      <c r="C24" s="26" t="s">
        <v>70</v>
      </c>
      <c r="D24" s="4">
        <v>163</v>
      </c>
      <c r="E24" s="4">
        <v>3806369</v>
      </c>
      <c r="F24" s="4">
        <v>4982</v>
      </c>
      <c r="L24" s="9"/>
    </row>
    <row r="25" spans="3:12" x14ac:dyDescent="0.3">
      <c r="C25" s="26" t="s">
        <v>40</v>
      </c>
      <c r="D25" s="4">
        <v>484</v>
      </c>
      <c r="E25" s="4">
        <v>1385832</v>
      </c>
      <c r="F25" s="4">
        <v>3828</v>
      </c>
      <c r="L25" s="9"/>
    </row>
    <row r="26" spans="3:12" x14ac:dyDescent="0.3">
      <c r="C26" s="26" t="s">
        <v>43</v>
      </c>
      <c r="D26" s="4">
        <v>257</v>
      </c>
      <c r="E26" s="4">
        <v>7586823</v>
      </c>
      <c r="F26" s="4">
        <v>9367</v>
      </c>
      <c r="L26" s="9"/>
    </row>
    <row r="27" spans="3:12" x14ac:dyDescent="0.3">
      <c r="C27" s="6" t="s">
        <v>53</v>
      </c>
      <c r="D27" s="7">
        <f t="shared" ref="D27:F27" si="2">SUM(D22:D26)</f>
        <v>1142</v>
      </c>
      <c r="E27" s="7">
        <f t="shared" si="2"/>
        <v>15705364</v>
      </c>
      <c r="F27" s="7">
        <f t="shared" si="2"/>
        <v>23009</v>
      </c>
    </row>
    <row r="28" spans="3:12" x14ac:dyDescent="0.3">
      <c r="C28" s="22" t="s">
        <v>57</v>
      </c>
      <c r="D28" s="22"/>
      <c r="E28" s="22"/>
      <c r="F28" s="22"/>
      <c r="G28" s="8"/>
    </row>
    <row r="29" spans="3:12" ht="15.75" customHeight="1" x14ac:dyDescent="0.3">
      <c r="C29" s="22"/>
      <c r="D29" s="22"/>
      <c r="E29" s="22"/>
      <c r="F29" s="22"/>
      <c r="G29" s="8"/>
    </row>
    <row r="30" spans="3:12" x14ac:dyDescent="0.3">
      <c r="C30" s="6" t="s">
        <v>4</v>
      </c>
      <c r="D30" s="4">
        <v>306</v>
      </c>
      <c r="E30" s="4">
        <v>2362868</v>
      </c>
      <c r="F30" s="4">
        <v>4831</v>
      </c>
      <c r="L30" s="9"/>
    </row>
    <row r="31" spans="3:12" x14ac:dyDescent="0.3">
      <c r="C31" s="6" t="s">
        <v>18</v>
      </c>
      <c r="D31" s="4">
        <v>216</v>
      </c>
      <c r="E31" s="4">
        <v>1354505</v>
      </c>
      <c r="F31" s="4">
        <v>2842</v>
      </c>
      <c r="L31" s="9"/>
    </row>
    <row r="32" spans="3:12" x14ac:dyDescent="0.3">
      <c r="C32" s="6" t="s">
        <v>25</v>
      </c>
      <c r="D32" s="4">
        <v>101</v>
      </c>
      <c r="E32" s="4">
        <v>5004683</v>
      </c>
      <c r="F32" s="4">
        <v>6755</v>
      </c>
      <c r="L32" s="9"/>
    </row>
    <row r="33" spans="3:17" x14ac:dyDescent="0.3">
      <c r="C33" s="6" t="s">
        <v>26</v>
      </c>
      <c r="D33" s="4">
        <v>144</v>
      </c>
      <c r="E33" s="4">
        <v>7311746</v>
      </c>
      <c r="F33" s="4">
        <v>9527</v>
      </c>
      <c r="L33" s="9"/>
    </row>
    <row r="34" spans="3:17" x14ac:dyDescent="0.3">
      <c r="C34" s="6" t="s">
        <v>32</v>
      </c>
      <c r="D34" s="4">
        <v>132</v>
      </c>
      <c r="E34" s="4">
        <v>1080284</v>
      </c>
      <c r="F34" s="4">
        <v>2584</v>
      </c>
      <c r="L34" s="9"/>
    </row>
    <row r="35" spans="3:17" x14ac:dyDescent="0.3">
      <c r="C35" s="6" t="s">
        <v>53</v>
      </c>
      <c r="D35" s="7">
        <f t="shared" ref="D35:F35" si="3">SUM(D30:D34)</f>
        <v>899</v>
      </c>
      <c r="E35" s="7">
        <f t="shared" si="3"/>
        <v>17114086</v>
      </c>
      <c r="F35" s="7">
        <f t="shared" si="3"/>
        <v>26539</v>
      </c>
      <c r="L35" s="9"/>
    </row>
    <row r="36" spans="3:17" x14ac:dyDescent="0.3">
      <c r="C36" s="22" t="s">
        <v>58</v>
      </c>
      <c r="D36" s="22"/>
      <c r="E36" s="22"/>
      <c r="F36" s="22"/>
      <c r="G36" s="8"/>
    </row>
    <row r="37" spans="3:17" ht="15.75" customHeight="1" x14ac:dyDescent="0.3">
      <c r="C37" s="22"/>
      <c r="D37" s="23"/>
      <c r="E37" s="23"/>
      <c r="F37" s="23"/>
      <c r="G37" s="8"/>
    </row>
    <row r="38" spans="3:17" x14ac:dyDescent="0.3">
      <c r="C38" s="10" t="s">
        <v>0</v>
      </c>
      <c r="D38" s="5">
        <v>19</v>
      </c>
      <c r="E38" s="4">
        <v>1061840</v>
      </c>
      <c r="F38" s="4">
        <v>1346</v>
      </c>
      <c r="G38" s="8"/>
    </row>
    <row r="39" spans="3:17" x14ac:dyDescent="0.3">
      <c r="C39" s="10" t="s">
        <v>9</v>
      </c>
      <c r="D39" s="5">
        <v>33</v>
      </c>
      <c r="E39" s="4">
        <v>2383465</v>
      </c>
      <c r="F39" s="4">
        <v>3753</v>
      </c>
      <c r="G39" s="8"/>
    </row>
    <row r="40" spans="3:17" x14ac:dyDescent="0.3">
      <c r="C40" s="10" t="s">
        <v>15</v>
      </c>
      <c r="D40" s="5">
        <v>757</v>
      </c>
      <c r="E40" s="4">
        <v>2876308</v>
      </c>
      <c r="F40" s="4">
        <v>7266</v>
      </c>
      <c r="G40" s="8"/>
      <c r="I40" s="17"/>
      <c r="J40" s="17"/>
      <c r="K40" s="17"/>
      <c r="L40" s="17"/>
      <c r="M40" s="17"/>
      <c r="N40" s="17"/>
      <c r="O40" s="17"/>
      <c r="P40" s="17"/>
      <c r="Q40" s="17"/>
    </row>
    <row r="41" spans="3:17" x14ac:dyDescent="0.3">
      <c r="C41" s="10" t="s">
        <v>24</v>
      </c>
      <c r="D41" s="5">
        <v>27</v>
      </c>
      <c r="E41" s="4">
        <v>6133064</v>
      </c>
      <c r="F41" s="4">
        <v>8509</v>
      </c>
      <c r="G41" s="8"/>
      <c r="I41" s="17"/>
      <c r="J41" s="17"/>
      <c r="K41" s="17"/>
      <c r="L41" s="17"/>
      <c r="M41" s="17"/>
      <c r="N41" s="17"/>
      <c r="O41" s="17"/>
      <c r="P41" s="17"/>
      <c r="Q41" s="17"/>
    </row>
    <row r="42" spans="3:17" x14ac:dyDescent="0.3">
      <c r="C42" s="10" t="s">
        <v>29</v>
      </c>
      <c r="D42" s="5">
        <v>177</v>
      </c>
      <c r="E42" s="4">
        <v>3721285</v>
      </c>
      <c r="F42" s="4">
        <v>5918</v>
      </c>
      <c r="G42" s="8"/>
      <c r="I42" s="17"/>
      <c r="J42" s="17"/>
      <c r="K42" s="17"/>
      <c r="L42" s="17"/>
      <c r="M42" s="17"/>
      <c r="N42" s="17"/>
      <c r="O42" s="17"/>
      <c r="P42" s="17"/>
      <c r="Q42" s="17"/>
    </row>
    <row r="43" spans="3:17" x14ac:dyDescent="0.3">
      <c r="C43" s="10" t="s">
        <v>45</v>
      </c>
      <c r="D43" s="5">
        <v>0</v>
      </c>
      <c r="E43" s="4">
        <v>0</v>
      </c>
      <c r="F43" s="4">
        <v>0</v>
      </c>
      <c r="G43" s="8"/>
      <c r="I43" s="17"/>
      <c r="J43" s="17"/>
      <c r="K43" s="17"/>
      <c r="L43" s="17"/>
      <c r="M43" s="17"/>
      <c r="N43" s="17"/>
      <c r="O43" s="17"/>
      <c r="P43" s="17"/>
      <c r="Q43" s="17"/>
    </row>
    <row r="44" spans="3:17" x14ac:dyDescent="0.3">
      <c r="C44" s="10" t="s">
        <v>46</v>
      </c>
      <c r="D44" s="5">
        <v>87</v>
      </c>
      <c r="E44" s="5">
        <v>2776401</v>
      </c>
      <c r="F44" s="5">
        <v>3331</v>
      </c>
      <c r="G44" s="8"/>
      <c r="I44" s="17"/>
      <c r="J44" s="17"/>
      <c r="K44" s="17"/>
      <c r="L44" s="17"/>
      <c r="M44" s="17"/>
      <c r="N44" s="17"/>
      <c r="O44" s="17"/>
      <c r="P44" s="17"/>
      <c r="Q44" s="17"/>
    </row>
    <row r="45" spans="3:17" x14ac:dyDescent="0.3">
      <c r="C45" s="6" t="s">
        <v>53</v>
      </c>
      <c r="D45" s="7">
        <f t="shared" ref="D45:F45" si="4">SUM(D38:D44)</f>
        <v>1100</v>
      </c>
      <c r="E45" s="7">
        <f t="shared" si="4"/>
        <v>18952363</v>
      </c>
      <c r="F45" s="7">
        <f t="shared" si="4"/>
        <v>30123</v>
      </c>
      <c r="G45" s="8"/>
      <c r="I45" s="17"/>
      <c r="J45" s="17"/>
      <c r="K45" s="17"/>
      <c r="L45" s="17"/>
      <c r="M45" s="17"/>
      <c r="N45" s="17"/>
      <c r="O45" s="17"/>
      <c r="P45" s="17"/>
      <c r="Q45" s="17"/>
    </row>
    <row r="46" spans="3:17" x14ac:dyDescent="0.3">
      <c r="C46" s="22" t="s">
        <v>59</v>
      </c>
      <c r="D46" s="22"/>
      <c r="E46" s="22"/>
      <c r="F46" s="22"/>
      <c r="G46" s="8"/>
      <c r="I46" s="11"/>
      <c r="J46" s="11"/>
      <c r="K46" s="11"/>
      <c r="L46" s="11"/>
      <c r="M46" s="11"/>
      <c r="N46" s="11"/>
      <c r="O46" s="11"/>
      <c r="P46" s="11"/>
      <c r="Q46" s="11"/>
    </row>
    <row r="47" spans="3:17" ht="15.75" customHeight="1" x14ac:dyDescent="0.3">
      <c r="C47" s="22"/>
      <c r="D47" s="23"/>
      <c r="E47" s="23"/>
      <c r="F47" s="23"/>
      <c r="G47" s="8"/>
      <c r="I47" s="17"/>
      <c r="J47" s="17"/>
      <c r="K47" s="17"/>
      <c r="L47" s="17"/>
      <c r="M47" s="17"/>
      <c r="N47" s="17"/>
      <c r="O47" s="17"/>
      <c r="P47" s="17"/>
      <c r="Q47" s="17"/>
    </row>
    <row r="48" spans="3:17" x14ac:dyDescent="0.3">
      <c r="C48" s="10" t="s">
        <v>10</v>
      </c>
      <c r="D48" s="4">
        <v>424</v>
      </c>
      <c r="E48" s="4">
        <v>1998671</v>
      </c>
      <c r="F48" s="4">
        <v>4559</v>
      </c>
      <c r="G48" s="8"/>
      <c r="I48" s="17"/>
      <c r="J48" s="17"/>
      <c r="K48" s="17"/>
      <c r="L48" s="17"/>
      <c r="M48" s="17"/>
      <c r="N48" s="17"/>
      <c r="O48" s="17"/>
      <c r="P48" s="17"/>
      <c r="Q48" s="17"/>
    </row>
    <row r="49" spans="3:17" x14ac:dyDescent="0.3">
      <c r="C49" s="10" t="s">
        <v>23</v>
      </c>
      <c r="D49" s="4">
        <v>246</v>
      </c>
      <c r="E49" s="4">
        <v>3352727</v>
      </c>
      <c r="F49" s="4">
        <v>6428</v>
      </c>
      <c r="G49" s="8"/>
      <c r="I49" s="17"/>
      <c r="J49" s="17"/>
      <c r="K49" s="17"/>
      <c r="L49" s="17"/>
      <c r="M49" s="17"/>
      <c r="N49" s="17"/>
      <c r="O49" s="17"/>
      <c r="P49" s="17"/>
      <c r="Q49" s="17"/>
    </row>
    <row r="50" spans="3:17" x14ac:dyDescent="0.3">
      <c r="C50" s="10" t="s">
        <v>34</v>
      </c>
      <c r="D50" s="4">
        <v>467</v>
      </c>
      <c r="E50" s="4">
        <v>3181607</v>
      </c>
      <c r="F50" s="4">
        <v>6748</v>
      </c>
      <c r="G50" s="8"/>
      <c r="I50" s="17"/>
      <c r="J50" s="17"/>
      <c r="K50" s="17"/>
      <c r="L50" s="17"/>
      <c r="M50" s="17"/>
      <c r="N50" s="17"/>
      <c r="O50" s="17"/>
      <c r="P50" s="17"/>
      <c r="Q50" s="17"/>
    </row>
    <row r="51" spans="3:17" x14ac:dyDescent="0.3">
      <c r="C51" s="10" t="s">
        <v>47</v>
      </c>
      <c r="D51" s="4">
        <v>1008</v>
      </c>
      <c r="E51" s="4">
        <v>5908251</v>
      </c>
      <c r="F51" s="4">
        <v>13197</v>
      </c>
      <c r="G51" s="8"/>
    </row>
    <row r="52" spans="3:17" x14ac:dyDescent="0.3">
      <c r="C52" s="6" t="s">
        <v>53</v>
      </c>
      <c r="D52" s="7">
        <f t="shared" ref="D52:F52" si="5">SUM(D48:D51)</f>
        <v>2145</v>
      </c>
      <c r="E52" s="7">
        <f t="shared" si="5"/>
        <v>14441256</v>
      </c>
      <c r="F52" s="7">
        <f t="shared" si="5"/>
        <v>30932</v>
      </c>
      <c r="G52" s="8"/>
    </row>
    <row r="53" spans="3:17" x14ac:dyDescent="0.3">
      <c r="C53" s="22" t="s">
        <v>60</v>
      </c>
      <c r="D53" s="22"/>
      <c r="E53" s="22"/>
      <c r="F53" s="22"/>
      <c r="G53" s="8"/>
    </row>
    <row r="54" spans="3:17" ht="15.75" customHeight="1" x14ac:dyDescent="0.3">
      <c r="C54" s="22"/>
      <c r="D54" s="22"/>
      <c r="E54" s="22"/>
      <c r="F54" s="22"/>
      <c r="G54" s="8"/>
    </row>
    <row r="55" spans="3:17" x14ac:dyDescent="0.3">
      <c r="C55" s="6" t="s">
        <v>21</v>
      </c>
      <c r="D55" s="4">
        <v>149</v>
      </c>
      <c r="E55" s="4">
        <v>1332025</v>
      </c>
      <c r="F55" s="4">
        <v>2845</v>
      </c>
      <c r="G55" s="8"/>
    </row>
    <row r="56" spans="3:17" x14ac:dyDescent="0.3">
      <c r="C56" s="6" t="s">
        <v>27</v>
      </c>
      <c r="D56" s="4">
        <v>272</v>
      </c>
      <c r="E56" s="4">
        <v>3155260</v>
      </c>
      <c r="F56" s="4">
        <v>5842</v>
      </c>
      <c r="G56" s="8"/>
    </row>
    <row r="57" spans="3:17" x14ac:dyDescent="0.3">
      <c r="C57" s="6" t="s">
        <v>31</v>
      </c>
      <c r="D57" s="4">
        <v>129</v>
      </c>
      <c r="E57" s="4">
        <v>1177725</v>
      </c>
      <c r="F57" s="4">
        <v>2206</v>
      </c>
      <c r="G57" s="8"/>
    </row>
    <row r="58" spans="3:17" x14ac:dyDescent="0.3">
      <c r="C58" s="6" t="s">
        <v>35</v>
      </c>
      <c r="D58" s="4">
        <v>461</v>
      </c>
      <c r="E58" s="4">
        <v>4229710</v>
      </c>
      <c r="F58" s="4">
        <v>8588</v>
      </c>
      <c r="G58" s="8"/>
    </row>
    <row r="59" spans="3:17" x14ac:dyDescent="0.3">
      <c r="C59" s="6" t="s">
        <v>53</v>
      </c>
      <c r="D59" s="7">
        <f>SUM(D55:D58)</f>
        <v>1011</v>
      </c>
      <c r="E59" s="7">
        <f t="shared" ref="E59:F59" si="6">SUM(E55:E58)</f>
        <v>9894720</v>
      </c>
      <c r="F59" s="7">
        <f t="shared" si="6"/>
        <v>19481</v>
      </c>
      <c r="G59" s="8"/>
    </row>
    <row r="60" spans="3:17" x14ac:dyDescent="0.3">
      <c r="C60" s="22" t="s">
        <v>61</v>
      </c>
      <c r="D60" s="22"/>
      <c r="E60" s="22"/>
      <c r="F60" s="22"/>
      <c r="G60" s="8"/>
    </row>
    <row r="61" spans="3:17" ht="15.75" customHeight="1" x14ac:dyDescent="0.3">
      <c r="C61" s="22"/>
      <c r="D61" s="22"/>
      <c r="E61" s="22"/>
      <c r="F61" s="22"/>
      <c r="G61" s="8"/>
    </row>
    <row r="62" spans="3:17" x14ac:dyDescent="0.3">
      <c r="C62" s="6" t="s">
        <v>2</v>
      </c>
      <c r="D62" s="4">
        <v>151</v>
      </c>
      <c r="E62" s="4">
        <v>1629497</v>
      </c>
      <c r="F62" s="4">
        <v>2933</v>
      </c>
      <c r="G62" s="8"/>
    </row>
    <row r="63" spans="3:17" x14ac:dyDescent="0.3">
      <c r="C63" s="6" t="s">
        <v>7</v>
      </c>
      <c r="D63" s="4">
        <v>36</v>
      </c>
      <c r="E63" s="4">
        <v>424364</v>
      </c>
      <c r="F63" s="4">
        <v>985</v>
      </c>
      <c r="G63" s="8"/>
    </row>
    <row r="64" spans="3:17" x14ac:dyDescent="0.3">
      <c r="C64" s="6" t="s">
        <v>22</v>
      </c>
      <c r="D64" s="4">
        <v>128</v>
      </c>
      <c r="E64" s="4">
        <v>450669</v>
      </c>
      <c r="F64" s="4">
        <v>1194</v>
      </c>
      <c r="G64" s="8"/>
    </row>
    <row r="65" spans="3:7" x14ac:dyDescent="0.3">
      <c r="C65" s="6" t="s">
        <v>38</v>
      </c>
      <c r="D65" s="4">
        <v>136</v>
      </c>
      <c r="E65" s="4">
        <v>1288830</v>
      </c>
      <c r="F65" s="4">
        <v>2607</v>
      </c>
      <c r="G65" s="8"/>
    </row>
    <row r="66" spans="3:7" x14ac:dyDescent="0.3">
      <c r="C66" s="6" t="s">
        <v>42</v>
      </c>
      <c r="D66" s="4">
        <v>75</v>
      </c>
      <c r="E66" s="4">
        <v>193563</v>
      </c>
      <c r="F66" s="4">
        <v>577</v>
      </c>
      <c r="G66" s="8"/>
    </row>
    <row r="67" spans="3:7" x14ac:dyDescent="0.3">
      <c r="C67" s="6" t="s">
        <v>53</v>
      </c>
      <c r="D67" s="7">
        <f t="shared" ref="D67:F67" si="7">SUM(D62:D66)</f>
        <v>526</v>
      </c>
      <c r="E67" s="7">
        <f t="shared" si="7"/>
        <v>3986923</v>
      </c>
      <c r="F67" s="7">
        <f t="shared" si="7"/>
        <v>8296</v>
      </c>
      <c r="G67" s="8"/>
    </row>
    <row r="68" spans="3:7" x14ac:dyDescent="0.3">
      <c r="C68" s="22" t="s">
        <v>62</v>
      </c>
      <c r="D68" s="22"/>
      <c r="E68" s="22"/>
      <c r="F68" s="22"/>
    </row>
    <row r="69" spans="3:7" ht="15.75" customHeight="1" x14ac:dyDescent="0.3">
      <c r="C69" s="22"/>
      <c r="D69" s="22"/>
      <c r="E69" s="22"/>
      <c r="F69" s="22"/>
    </row>
    <row r="70" spans="3:7" x14ac:dyDescent="0.3">
      <c r="C70" s="6" t="s">
        <v>3</v>
      </c>
      <c r="D70" s="4">
        <v>14</v>
      </c>
      <c r="E70" s="4">
        <v>28309</v>
      </c>
      <c r="F70" s="4">
        <v>140</v>
      </c>
    </row>
    <row r="71" spans="3:7" x14ac:dyDescent="0.3">
      <c r="C71" s="6" t="s">
        <v>8</v>
      </c>
      <c r="D71" s="4">
        <v>24</v>
      </c>
      <c r="E71" s="4">
        <v>1491508</v>
      </c>
      <c r="F71" s="4">
        <v>1868</v>
      </c>
    </row>
    <row r="72" spans="3:7" x14ac:dyDescent="0.3">
      <c r="C72" s="6" t="s">
        <v>11</v>
      </c>
      <c r="D72" s="4">
        <v>71</v>
      </c>
      <c r="E72" s="4">
        <v>220339</v>
      </c>
      <c r="F72" s="4">
        <v>772</v>
      </c>
    </row>
    <row r="73" spans="3:7" x14ac:dyDescent="0.3">
      <c r="C73" s="6" t="s">
        <v>69</v>
      </c>
      <c r="D73" s="4">
        <v>1</v>
      </c>
      <c r="E73" s="4">
        <v>208</v>
      </c>
      <c r="F73" s="4">
        <v>0</v>
      </c>
    </row>
    <row r="74" spans="3:7" x14ac:dyDescent="0.3">
      <c r="C74" s="6" t="s">
        <v>13</v>
      </c>
      <c r="D74" s="4">
        <v>59</v>
      </c>
      <c r="E74" s="4">
        <v>3055411</v>
      </c>
      <c r="F74" s="4">
        <v>4182</v>
      </c>
    </row>
    <row r="75" spans="3:7" x14ac:dyDescent="0.3">
      <c r="C75" s="6" t="s">
        <v>19</v>
      </c>
      <c r="D75" s="4">
        <v>83</v>
      </c>
      <c r="E75" s="4">
        <v>4181747</v>
      </c>
      <c r="F75" s="4">
        <v>5855</v>
      </c>
    </row>
    <row r="76" spans="3:7" x14ac:dyDescent="0.3">
      <c r="C76" s="6" t="s">
        <v>28</v>
      </c>
      <c r="D76" s="4">
        <v>250</v>
      </c>
      <c r="E76" s="4">
        <v>1140396</v>
      </c>
      <c r="F76" s="4">
        <v>2830</v>
      </c>
    </row>
    <row r="77" spans="3:7" x14ac:dyDescent="0.3">
      <c r="C77" s="6" t="s">
        <v>30</v>
      </c>
      <c r="D77" s="4">
        <v>474</v>
      </c>
      <c r="E77" s="4">
        <v>2387816</v>
      </c>
      <c r="F77" s="4">
        <v>5970</v>
      </c>
    </row>
    <row r="78" spans="3:7" x14ac:dyDescent="0.3">
      <c r="C78" s="6" t="s">
        <v>53</v>
      </c>
      <c r="D78" s="7">
        <f t="shared" ref="D78:F78" si="8">SUM(D70:D77)</f>
        <v>976</v>
      </c>
      <c r="E78" s="7">
        <f t="shared" si="8"/>
        <v>12505734</v>
      </c>
      <c r="F78" s="7">
        <f t="shared" si="8"/>
        <v>21617</v>
      </c>
    </row>
    <row r="79" spans="3:7" x14ac:dyDescent="0.3">
      <c r="C79" s="22" t="s">
        <v>63</v>
      </c>
      <c r="D79" s="22"/>
      <c r="E79" s="22"/>
      <c r="F79" s="22"/>
      <c r="G79" s="8"/>
    </row>
    <row r="80" spans="3:7" ht="15.75" customHeight="1" x14ac:dyDescent="0.3">
      <c r="C80" s="22"/>
      <c r="D80" s="22"/>
      <c r="E80" s="22"/>
      <c r="F80" s="22"/>
      <c r="G80" s="8"/>
    </row>
    <row r="81" spans="3:8" x14ac:dyDescent="0.3">
      <c r="C81" s="6" t="s">
        <v>6</v>
      </c>
      <c r="D81" s="4">
        <v>32</v>
      </c>
      <c r="E81" s="4">
        <v>37267</v>
      </c>
      <c r="F81" s="4">
        <v>194</v>
      </c>
    </row>
    <row r="82" spans="3:8" x14ac:dyDescent="0.3">
      <c r="C82" s="6" t="s">
        <v>36</v>
      </c>
      <c r="D82" s="4">
        <v>25</v>
      </c>
      <c r="E82" s="4">
        <v>92552</v>
      </c>
      <c r="F82" s="4">
        <v>247</v>
      </c>
    </row>
    <row r="83" spans="3:8" x14ac:dyDescent="0.3">
      <c r="C83" s="6" t="s">
        <v>37</v>
      </c>
      <c r="D83" s="4">
        <v>139</v>
      </c>
      <c r="E83" s="4">
        <v>844098</v>
      </c>
      <c r="F83" s="4">
        <v>1917</v>
      </c>
    </row>
    <row r="84" spans="3:8" x14ac:dyDescent="0.3">
      <c r="C84" s="6" t="s">
        <v>64</v>
      </c>
      <c r="D84" s="4">
        <v>0</v>
      </c>
      <c r="E84" s="4">
        <v>0</v>
      </c>
      <c r="F84" s="4">
        <v>0</v>
      </c>
    </row>
    <row r="85" spans="3:8" x14ac:dyDescent="0.3">
      <c r="C85" s="6" t="s">
        <v>41</v>
      </c>
      <c r="D85" s="4">
        <v>18</v>
      </c>
      <c r="E85" s="4">
        <v>221637</v>
      </c>
      <c r="F85" s="4">
        <v>345</v>
      </c>
    </row>
    <row r="86" spans="3:8" x14ac:dyDescent="0.3">
      <c r="C86" s="6" t="s">
        <v>44</v>
      </c>
      <c r="D86" s="4">
        <v>68</v>
      </c>
      <c r="E86" s="4">
        <v>254770</v>
      </c>
      <c r="F86" s="4">
        <v>576</v>
      </c>
    </row>
    <row r="87" spans="3:8" x14ac:dyDescent="0.3">
      <c r="C87" s="6" t="s">
        <v>49</v>
      </c>
      <c r="D87" s="4">
        <v>64</v>
      </c>
      <c r="E87" s="4">
        <v>128611</v>
      </c>
      <c r="F87" s="4">
        <v>354</v>
      </c>
    </row>
    <row r="88" spans="3:8" x14ac:dyDescent="0.3">
      <c r="C88" s="6" t="s">
        <v>50</v>
      </c>
      <c r="D88" s="4">
        <v>14</v>
      </c>
      <c r="E88" s="4">
        <v>445836</v>
      </c>
      <c r="F88" s="4">
        <v>788</v>
      </c>
    </row>
    <row r="89" spans="3:8" x14ac:dyDescent="0.3">
      <c r="C89" s="6" t="s">
        <v>53</v>
      </c>
      <c r="D89" s="7">
        <f t="shared" ref="D89:F89" si="9">SUM(D81:D88)</f>
        <v>360</v>
      </c>
      <c r="E89" s="7">
        <f t="shared" si="9"/>
        <v>2024771</v>
      </c>
      <c r="F89" s="7">
        <f t="shared" si="9"/>
        <v>4421</v>
      </c>
    </row>
    <row r="90" spans="3:8" ht="15.75" customHeight="1" x14ac:dyDescent="0.3">
      <c r="C90" s="21" t="s">
        <v>65</v>
      </c>
      <c r="D90" s="24">
        <f>D12+D19+D27+D35+D45+D52+D59+D67+D78+D89</f>
        <v>10306</v>
      </c>
      <c r="E90" s="24">
        <f>E12+E19+E27+E35+E45+E52+E59+E67+E78+E89+3910648</f>
        <v>112352890</v>
      </c>
      <c r="F90" s="24">
        <f>F12+F19+F27+F35+F45+F52+F59+F67+F78+F89</f>
        <v>193799</v>
      </c>
    </row>
    <row r="91" spans="3:8" ht="24.75" customHeight="1" x14ac:dyDescent="0.3">
      <c r="C91" s="21"/>
      <c r="D91" s="25"/>
      <c r="E91" s="25"/>
      <c r="F91" s="25"/>
      <c r="H91" s="8"/>
    </row>
    <row r="92" spans="3:8" x14ac:dyDescent="0.3">
      <c r="C92" s="9"/>
      <c r="D92" s="9"/>
      <c r="E92" s="9"/>
      <c r="F92" s="9"/>
      <c r="H92" s="9"/>
    </row>
    <row r="93" spans="3:8" x14ac:dyDescent="0.3">
      <c r="C93" s="1"/>
    </row>
    <row r="94" spans="3:8" ht="16.2" x14ac:dyDescent="0.3">
      <c r="C94" s="12" t="s">
        <v>68</v>
      </c>
      <c r="D94" s="13"/>
      <c r="E94" s="14"/>
      <c r="F94" s="12"/>
    </row>
    <row r="95" spans="3:8" x14ac:dyDescent="0.3">
      <c r="C95" s="15" t="s">
        <v>71</v>
      </c>
      <c r="D95" s="16"/>
    </row>
  </sheetData>
  <sortState xmlns:xlrd2="http://schemas.microsoft.com/office/spreadsheetml/2017/richdata2" ref="G30:J35">
    <sortCondition ref="G30:G35"/>
  </sortState>
  <customSheetViews>
    <customSheetView guid="{9188E270-D6E5-4BC0-A305-02F5A140A7FD}" scale="90" showGridLines="0" topLeftCell="B1">
      <pane xSplit="1" ySplit="5" topLeftCell="C6" activePane="bottomRight" state="frozen"/>
      <selection pane="bottomRight" activeCell="C3" sqref="C3:C5"/>
      <pageMargins left="0.70866141732283461" right="0.70866141732283461" top="0.74803149606299213" bottom="0.74803149606299213" header="0.31496062992125984" footer="0.31496062992125984"/>
      <pageSetup paperSize="9" orientation="portrait" r:id="rId1"/>
    </customSheetView>
    <customSheetView guid="{9A566E58-279D-4898-989F-D5C5396D47AE}" showGridLines="0" topLeftCell="B1">
      <pane xSplit="1" ySplit="5" topLeftCell="C6" activePane="bottomRight" state="frozen"/>
      <selection pane="bottomRight" activeCell="H11" sqref="H11"/>
      <pageMargins left="0.70866141732283461" right="0.70866141732283461" top="0.74803149606299213" bottom="0.74803149606299213" header="0.31496062992125984" footer="0.31496062992125984"/>
      <pageSetup paperSize="9" orientation="portrait" r:id="rId2"/>
    </customSheetView>
    <customSheetView guid="{E0E4F92F-C9CA-4C3B-9047-872CB4AF2524}" showGridLines="0" topLeftCell="B1">
      <pane xSplit="1" ySplit="5" topLeftCell="C6" activePane="bottomRight" state="frozen"/>
      <selection pane="bottomRight" activeCell="J15" sqref="J15"/>
      <pageMargins left="0.70866141732283461" right="0.70866141732283461" top="0.74803149606299213" bottom="0.74803149606299213" header="0.31496062992125984" footer="0.31496062992125984"/>
      <pageSetup paperSize="9" orientation="portrait" r:id="rId3"/>
    </customSheetView>
    <customSheetView guid="{AA573EBB-0D74-4F20-A0F5-DE8BA5C020E8}" scale="90" showGridLines="0" topLeftCell="B1">
      <pane xSplit="1" ySplit="5" topLeftCell="C81" activePane="bottomRight" state="frozen"/>
      <selection pane="bottomRight" activeCell="D81" sqref="D81:F88"/>
      <pageMargins left="0.70866141732283461" right="0.70866141732283461" top="0.74803149606299213" bottom="0.74803149606299213" header="0.31496062992125984" footer="0.31496062992125984"/>
      <pageSetup paperSize="9" orientation="portrait" r:id="rId4"/>
    </customSheetView>
    <customSheetView guid="{059A7D94-056D-4A78-812A-075F4E50C757}" scale="78" showGridLines="0" topLeftCell="B1">
      <pane xSplit="1" ySplit="5" topLeftCell="C70" activePane="bottomRight" state="frozen"/>
      <selection pane="bottomRight" activeCell="H73" sqref="H73"/>
      <pageMargins left="0.70866141732283461" right="0.70866141732283461" top="0.74803149606299213" bottom="0.74803149606299213" header="0.31496062992125984" footer="0.31496062992125984"/>
      <pageSetup paperSize="9" orientation="portrait" r:id="rId5"/>
    </customSheetView>
    <customSheetView guid="{B6C3BADF-73B1-4E67-BB52-EDE5C5D6FF95}" scale="75" showGridLines="0" topLeftCell="B1">
      <pane xSplit="1" ySplit="5" topLeftCell="C6" activePane="bottomRight" state="frozen"/>
      <selection pane="bottomRight" activeCell="I16" sqref="I16"/>
      <pageMargins left="0.70866141732283461" right="0.70866141732283461" top="0.74803149606299213" bottom="0.74803149606299213" header="0.31496062992125984" footer="0.31496062992125984"/>
      <pageSetup paperSize="9" orientation="portrait" r:id="rId6"/>
    </customSheetView>
  </customSheetViews>
  <mergeCells count="28">
    <mergeCell ref="I47:Q47"/>
    <mergeCell ref="I48:Q48"/>
    <mergeCell ref="I49:Q49"/>
    <mergeCell ref="I50:Q50"/>
    <mergeCell ref="C90:C91"/>
    <mergeCell ref="D90:D91"/>
    <mergeCell ref="E90:E91"/>
    <mergeCell ref="F90:F91"/>
    <mergeCell ref="C46:F47"/>
    <mergeCell ref="C53:F54"/>
    <mergeCell ref="C60:F61"/>
    <mergeCell ref="C68:F69"/>
    <mergeCell ref="C79:F80"/>
    <mergeCell ref="I45:Q45"/>
    <mergeCell ref="C3:C5"/>
    <mergeCell ref="D3:D5"/>
    <mergeCell ref="E3:E5"/>
    <mergeCell ref="I40:Q40"/>
    <mergeCell ref="I41:Q41"/>
    <mergeCell ref="I42:Q42"/>
    <mergeCell ref="I43:Q43"/>
    <mergeCell ref="I44:Q44"/>
    <mergeCell ref="F3:F5"/>
    <mergeCell ref="C13:F14"/>
    <mergeCell ref="C6:F7"/>
    <mergeCell ref="C20:F21"/>
    <mergeCell ref="C28:F29"/>
    <mergeCell ref="C36:F37"/>
  </mergeCells>
  <pageMargins left="0.70866141732283461" right="0.70866141732283461" top="0.74803149606299213" bottom="0.74803149606299213" header="0.31496062992125984" footer="0.31496062992125984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DE04B-F3AF-4047-AA1D-A5239A9D54CB}">
  <dimension ref="A1"/>
  <sheetViews>
    <sheetView topLeftCell="A14" workbookViewId="0">
      <selection activeCell="C37" sqref="C37"/>
    </sheetView>
  </sheetViews>
  <sheetFormatPr defaultRowHeight="14.4" x14ac:dyDescent="0.3"/>
  <cols>
    <col min="1" max="1" width="23.44140625" customWidth="1"/>
  </cols>
  <sheetData/>
  <customSheetViews>
    <customSheetView guid="{B6C3BADF-73B1-4E67-BB52-EDE5C5D6FF95}" state="hidden" topLeftCell="A14">
      <selection activeCell="C37" sqref="C3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9:XFD77" count="27">
    <row newVal="8" oldVal="10"/>
    <row newVal="9" oldVal="8"/>
    <row newVal="10" oldVal="9"/>
    <row newVal="14" oldVal="18"/>
    <row newVal="15" oldVal="16"/>
    <row newVal="16" oldVal="15"/>
    <row newVal="18" oldVal="14"/>
    <row newVal="20" oldVal="23"/>
    <row newVal="21" oldVal="24"/>
    <row newVal="22" oldVal="21"/>
    <row newVal="23" oldVal="22"/>
    <row newVal="24" oldVal="25"/>
    <row newVal="25" oldVal="20"/>
    <row newVal="29" oldVal="32"/>
    <row newVal="30" oldVal="33"/>
    <row newVal="31" oldVal="34"/>
    <row newVal="32" oldVal="29"/>
    <row newVal="33" oldVal="31"/>
    <row newVal="34" oldVal="30"/>
    <row newVal="68" oldVal="76"/>
    <row newVal="69" oldVal="75"/>
    <row newVal="70" oldVal="74"/>
    <row newVal="71" oldVal="73"/>
    <row newVal="73" oldVal="71"/>
    <row newVal="74" oldVal="70"/>
    <row newVal="75" oldVal="69"/>
    <row newVal="76" oldVal="68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1</vt:i4>
      </vt:variant>
    </vt:vector>
  </HeadingPairs>
  <TitlesOfParts>
    <vt:vector size="3" baseType="lpstr">
      <vt:lpstr>RAJSUM</vt:lpstr>
      <vt:lpstr>Lapas1</vt:lpstr>
      <vt:lpstr>Duomenu_baze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Krasuckienė</dc:creator>
  <cp:lastModifiedBy>Jurgita Stonienė</cp:lastModifiedBy>
  <cp:lastPrinted>2011-08-17T05:16:59Z</cp:lastPrinted>
  <dcterms:created xsi:type="dcterms:W3CDTF">2011-06-13T06:44:32Z</dcterms:created>
  <dcterms:modified xsi:type="dcterms:W3CDTF">2024-02-21T12:31:26Z</dcterms:modified>
  <cp:contentStatus/>
</cp:coreProperties>
</file>