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0B03F6C9-CBB1-493E-8128-5BE2DB8ABB4B}" xr6:coauthVersionLast="47" xr6:coauthVersionMax="47" xr10:uidLastSave="{00000000-0000-0000-0000-000000000000}"/>
  <bookViews>
    <workbookView xWindow="-120" yWindow="-120" windowWidth="29040" windowHeight="17640" xr2:uid="{72FCDB6B-CDF0-4809-8C3B-6F5ECA2E4962}"/>
  </bookViews>
  <sheets>
    <sheet name="3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J26" i="1"/>
  <c r="M25" i="1"/>
  <c r="L25" i="1"/>
  <c r="K25" i="1"/>
  <c r="J25" i="1"/>
  <c r="M24" i="1"/>
  <c r="L24" i="1"/>
  <c r="K24" i="1"/>
  <c r="M23" i="1"/>
  <c r="L23" i="1"/>
  <c r="K23" i="1"/>
  <c r="J23" i="1"/>
  <c r="L22" i="1"/>
  <c r="K22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M16" i="1"/>
  <c r="L16" i="1"/>
  <c r="K16" i="1"/>
  <c r="J16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<sst xmlns="http://schemas.openxmlformats.org/spreadsheetml/2006/main" count="67" uniqueCount="35">
  <si>
    <t xml:space="preserve">Grūdų  ir aliejinių augalų sėklų  supirkimo kiekių suvestinė ataskaita (2024 m. 3–5 sav.) pagal GS-1*, t </t>
  </si>
  <si>
    <t xml:space="preserve">                      Data
Grūdai</t>
  </si>
  <si>
    <t>Pokytis, %</t>
  </si>
  <si>
    <t>5  sav.  (01 30 –02 05)</t>
  </si>
  <si>
    <t>3  sav.  (01 15 –21)</t>
  </si>
  <si>
    <t>4  sav.  (01 22 –28)</t>
  </si>
  <si>
    <t>5  sav.  (01 29 –02 04)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</si>
  <si>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</si>
  <si>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</si>
  <si>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</si>
  <si>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</si>
  <si>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</si>
  <si>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</si>
  <si>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</si>
  <si>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</si>
  <si>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</si>
  <si>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</si>
  <si>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</si>
  <si>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</si>
  <si>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</si>
  <si>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</si>
  <si>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</si>
  <si>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</si>
  <si>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</si>
  <si>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</si>
  <si>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</si>
  <si>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</si>
  <si>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</si>
  <si>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</si>
  <si>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</si>
  <si>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</si>
  <si>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5 savaitę su 4 savaite</t>
  </si>
  <si>
    <t>*** lyginant 2024 m. 5 savaitę su 2023 m. 5 savaite</t>
  </si>
  <si>
    <t>Pastaba: grūdų bei aliejinių augalų sėklų 3 ir 4 savaičių supirkimo kiekiai patikslinti  2024-02-08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</si>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</sst>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ED05A9C-13EC-4EC0-BFDA-789B42FF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3C92D27-49D5-40D7-8118-49402E39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F089250-B030-46C5-97F5-9D448A16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718F0A1-6A48-4EBB-9923-F630DB66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9ED8EC1-4B35-44F5-9981-C347072A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8720892-286F-45EC-BBE2-A5C99419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53F1450-EDE3-4659-B43E-84487DB6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058EA5E-2D3F-49BA-A3AC-25624A20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045E6F6-0220-4B39-86B7-3DF6CEA8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D2F18916-D4F1-4AE4-8DBC-272CC2766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197BC6D-B266-47C9-AB41-C65EC65B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F9154D5-93FF-43D3-815C-873519EE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538C2C7-0E96-4832-9DB6-FD817A91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368A592-D031-4A2A-B1BD-5233FE34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98F226E-7192-45D1-90E0-33C10D20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54D3576-7890-4689-8C74-2B2C920F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29854AF-4BF8-49EA-AC8A-C68D6748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D8C7580-E459-4A2D-A98B-2C8BF41E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9CD213F-DCA7-41F6-9816-48E0C635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DAFE7C7C-FE0A-4704-8570-0B9E804C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D2B0F1F-2456-43F5-91ED-4FD26FBF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B04F2A2-AFA4-4FC6-9872-413DB3F8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93BB7C8-DB47-4A67-9EDB-D64EF974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B58EB003-8918-4A3E-9FCD-C9BCB7AB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EE6E18F-52B7-425A-BDFE-88DB855A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098170F-88EB-46CF-83DE-7FD454DA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58345F51-31F0-4A02-B3B7-7A8D3D9D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56E529A-7188-43AF-BE4B-DEBA0DEC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7370FCC-08E9-478D-93D3-883D2120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11F884F-D733-4C4F-BAE5-C69FDEEB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FA752AE-6130-4779-B2A1-D19268EE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CF30E86-880E-438A-97C6-F79AB326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56E9511-C312-46FD-A8CB-DDA39313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3EF66077-B63A-416C-B47B-5BF8C673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8168E3F-6BE3-4C5E-A634-C5027C55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4AE2C49-EF5B-4E64-9654-A76168A9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9B63F24-D423-409F-9832-E1BAD24A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F392710-5EB9-48A8-BB3A-B9791A8F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FF64B93-3487-4722-89B7-EDB6855A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F40352B-2D5B-4B7F-9397-7297AB63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AB129EC-B6AA-48B4-88B6-CE4FB228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A58DE6B-1D0A-4339-9C6B-7449AA3A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163B9CE-BCB8-477A-AE5D-5D69F38B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7A4A53C-EC07-41B4-AF2A-1DB58916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32B9BB4-9E68-4249-8234-BA5B2FF8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ADF0073-F634-431B-9D3F-EDFFAB39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AA2FA19-EEC4-476E-902A-273E0B69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ECA7A09-FA5E-475F-B57E-610CF799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E247450-D2CA-4FF0-9322-AFB8A2A4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8547958-1D33-4F71-8EB5-9E00BB12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7A82EC4-3CB3-4937-B688-7B666D2B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758527B-6709-440F-838D-800C9EEA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809C5CC-08DB-42B1-96C4-FE6148EF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FDD1024-A67B-48DA-9118-854F9753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7D1203DE-7418-40A7-BEFE-954BF57D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7CA69BE-3389-482F-8A94-76216AB6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33F37231-55A3-450D-B41D-28156919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2AB64E4-6E07-4E50-8E77-44D29DC7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8C74688-26B2-45BA-B019-F17B8CC4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1118079-20E8-42FC-9571-70542B52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3FB05B2-3C74-4CC8-8D3C-799103C1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BEE507D-FE56-4D46-83B3-8DA90912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24F7E71-DDE3-44DD-AF46-CF8AEC6C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021C0DC-7331-4E02-A875-326E02D8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B6C9399-C679-4D0A-B3C8-3F23DD05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EB5AD2B-BF5C-43B1-B70A-91BB367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8D05001-D7AE-4317-9588-F9A620CF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650F318-F066-4BCB-8210-D369BCF6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CD800FE-65C6-4AE5-975C-48D421A5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AC8E2DA-35DF-4558-A669-F86BB530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E9108576-535B-4B2C-8ED3-A1D80FDE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6A33B76-0563-490B-AAB2-4EA37790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2167D81-90B4-44F8-AF17-A839E44E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650B785-0BA1-42FE-B238-0B273F21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5E4F701-89E4-46B2-ACC8-46F06A9C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8CD27BA-553F-4F3D-92F8-35B598C6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2016FB8-0119-49AA-8B2B-F92B015A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E6F04747-5475-4256-9DD6-706A3B13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BD95BD3-51E7-4861-AB45-4DF32CCC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83B8B65-E413-4D61-B1EC-AC8057C3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4A8F9C7-E84D-4A78-88A9-90A29F0C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C4A06BA-8B16-4D4E-8C83-DE64C975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3D1C59F-1C12-43AB-B109-844A4644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85953FB-E443-4733-9E45-DC0F2958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CF4AC25F-0EA9-4C5E-A7C2-50CB14FE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A2E68B5-4543-4B57-8AF4-F37D70FC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6C3D605-D8CA-412C-B347-074FF742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494887A-397A-4C27-B742-78073E9C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8C0BD92-B8E6-49D0-BF9A-A714ED7D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A559B08-7E0F-4005-9736-6952A7A3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AD56A41-1ADB-471D-8470-490D6515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07BB0DD-2B18-493E-B32A-FCEA24C4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2207F03-63BD-4C8C-9769-F3EE00D6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A1242B6-96F1-45F5-9B62-0C6242F8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8733ADA-81A4-4898-84FA-1800D97E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E7247D8-B08B-4100-9367-87AD03E3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9DEEA60-F9DF-4972-93C7-1E8B52F9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3787D47-2397-4EA1-9E36-5F742BA2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E487B1B-A891-4CDA-9408-A6FFBA51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D71598C-CD0B-48B1-9327-A934C808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018AEDA-EBF7-4667-B7EA-594F2225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5363D2CA-87A7-4926-A85D-39C5300B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34A5654-592B-4791-B9C8-A4807A98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D7E0AFF-06F8-4114-9B71-25012596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8B0E503-5A1D-4374-B147-19A24FE9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943A071-6F1B-4CB1-859B-908E9085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96A95AE-1EB8-4A83-AAE1-2D23D3D4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CC622EE-7FCB-43E2-9613-158CE411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22A9A74-B5F9-4E4A-A056-1A346ADB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D842B44E-0D61-4536-8CF5-3A343518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E595A90-8D45-4680-815A-37B881B7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5F6223B-B357-4824-B45A-A102C0FD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7C2CA8D-B473-4ABC-9C5F-E5033C6D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4D67E83B-5AA5-4960-860B-F6E3C0B6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B7C94C5-5572-4183-8632-94D9478B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C5B2E5F0-CEBE-4F2C-8175-968DDB52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2E915D29-FA03-47E2-9E1F-F67D3972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7552DEA1-2471-4915-9C5C-AA5A0F37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1D48FF76-8EEB-434F-B30C-07216602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06C4E523-1DD2-41FB-97D0-063B98A1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5DBABA6-27AD-40B6-A4C3-C85F0D28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0AB0ED00-08E6-47B0-880C-BF302FAB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BB93F0B-782D-4CAB-9AE0-D13F0212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D54089A9-3802-4095-9DDA-94181A8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10A88825-D585-46C4-9B45-751A4BFE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E39AEEA6-4371-485C-8B24-5A86ADDC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36DECA1-E003-4542-A7F3-133E3ADD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B4433049-FEB5-47E5-91C4-1C505AB1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8F43829-9242-4383-859F-CBB905C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CC374927-6924-42F4-A394-F93C0701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D3910DD-911F-43D0-87A6-FD8C6267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96646B6-5BC1-4827-BC8A-AF19D40F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E738C9C-87AD-44E9-8B2F-AE057D8D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9DECC9E-B163-433A-82AA-49D79F22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E09F22F-792B-4847-BC6E-62F2B474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0E9CE5C5-0055-46A6-AD7C-72238A07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3C6D21B-6B02-4C8C-A1DC-7E4E1CA6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AD68DCE2-9EE7-4B25-833E-7B98FB39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D77E54A-FE7F-405E-9284-31DB098F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DC090B0-D0B7-4F56-BB1D-7B0B6016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455967DE-C990-4CD8-9C25-9A2C84D4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5DEFDCAF-1398-4E9A-AFBD-A4F00274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27D35A8-EE86-4389-9A16-553DDC7E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DC060226-5B72-4068-8628-C6E64723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7FD7F1A-AACD-492C-BB7E-327DE5DD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6DFA6942-4CDE-4B9D-B33D-3B6BA2A3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8307BF7-F4AC-4F64-AF57-A8A25C09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2F61F24-C1B8-437C-A02F-1B904A3C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31AC6A0-02E9-4EF6-8150-1F4FE2D5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1BB66A5-D61B-4C5D-97B4-7CE2F012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62B23D1-81D4-4C2A-ADDE-F07E052C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CD804DC-085C-4EC2-916E-77A20310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F8E8698-E4A6-4D16-835A-CBA8FE91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8F08F2F7-D5AB-4D05-8B3A-06E42104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0F51099-4EFB-4C47-A45D-91F27DF3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B91C6C4-5D91-4095-B3C4-A9EBC481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B033A70E-F846-4F9A-B871-12DAC8DF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F6D6BB30-8E8B-44E3-A49A-E8B04497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AF16D810-F5D5-4BF2-8E12-B3611D9E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54563187-89A9-44E7-9479-0E6BA343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9C67814-BC67-48D2-858A-345ECEE5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436FE43-7C9F-42AE-B3D8-CB441ACF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591BB31-945D-4088-9298-6ED9BF7B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0C3CE84-EB69-486B-BADF-D9BA5A7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A8E459D-14C9-45DC-88B8-89119E33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1A055E4-E9DF-49BC-AA52-44D996A6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915E3D1-097C-4687-899B-57C12E7F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24C861E-F99C-4875-BF0D-770BE42E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93AB900-24BD-415F-A7BC-63A0C81D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6BAE3F9-A1D6-4C1F-B7A7-9082E647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53E3C07-2FEC-4689-A31D-B6159E21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250F0E6-3EB8-417A-93FC-87CD08DF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64D4FC0-0268-4D0E-A99A-C2163A68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E8C5272-5022-43AF-8966-B51C4A50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AD6D374-2477-41BC-A5E2-6F198F6D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52477E7B-3035-44BE-B944-EEED1E12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D09B84A-591F-416C-9D3B-5FA23A8A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20B6D37-C393-440F-82D3-360862B4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43A2EB8-5868-408B-95E1-55608286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F5AF3036-228B-4EA5-AFCD-CD831030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B4AF063-7AD5-4F72-B5E9-989AFFA1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DF67C1FA-9D0C-48CD-923C-AA74F1D8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6F09894F-E2A2-4EFF-B641-211B8495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A8D10AAD-6B22-45A5-AB41-30492FE3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38B0B2F-1418-4404-8D64-C157DB56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E4050242-9DA5-41CB-AE1F-04917B4D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85D6BBC-A77F-41D8-A119-D6D8E76B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21427B7C-47B9-43A5-9ACA-F3EA2FAC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281F441-B7EC-4A5D-B8B1-11C8676E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4F7B95F-15EF-43BA-8DC7-E77BDBA0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68D3580-F297-42E1-B883-3F8AD1BA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5FAE1DC3-4416-43DC-B6A6-513BE4A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DA43DF0-B137-4F2D-BF79-C91698A2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E6F8149B-C816-44D7-83F4-D74BBA65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D02B646-E43A-4A9F-A826-6464B1EA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B9B65D48-0342-4B0C-A634-023CF3F3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5950652-328A-427B-889A-8DFEDBBC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8B26189-6450-4D7B-8999-DD79187E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40E42C9-8F2F-4AA4-8CA5-18967AB7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B19EDBCB-4507-459D-A0BC-F4F744A0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3B28E8DC-005E-4A9E-89F0-68F3F392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3395AA6C-B56B-4A64-905F-24C4E689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1955B9F-2419-48E8-8934-11A95DDE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DAE2A33A-2731-4D35-B00A-A363495C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21ECB65-1AB0-41DD-B210-18B6DB8F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DCDECFC3-5B81-44CA-915B-D342E5F3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91F0A18-B2B4-4D07-A58D-A00D1648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C3986A36-E096-40A5-A04E-A46F094D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5889DD90-49F3-4B7D-A7FF-27BE7B0C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DEDBA63-9D09-41DD-A270-C3615470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CA3CD8E-E5AD-4B2E-B04F-D864BE82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3FF66864-CFA9-4DF3-ABF6-40F290B3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58FAE8C-B459-483E-81C4-73F428AC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72A22B2A-E3C8-4E80-AE21-8C606136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E6AACDC-A481-4C51-B6A4-B56B3864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1938CA3-F4F2-4B2C-82FF-B4FEA2D2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524DA5F-E549-40F7-B457-ADB6C488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2E8D257-3ACB-4144-A8FB-8F1D3EF1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6281342-AD7F-4207-B5A7-FDD7A48D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2828233-FEE9-4FEE-B576-B23D7952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C2251A3-2CD7-4D38-A080-C4DB333C1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5B23E43-FC6A-461D-AD2E-972075D9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2CB46CF-E3CA-45BD-967F-845E5902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CB10ADA-07B8-4DE6-B4CD-F6555C0A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21823C35-7E37-4A32-8ED8-D75D9C7E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0FEC636-C5A6-4553-89B3-3771AA2A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9B13CB9-41AC-4F3A-B299-DE928BFF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8BAE09A-9971-44A1-8698-073614A1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11ED1FD-B4DC-4E08-B282-FA8E7773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F87C4E7-F121-4B5F-BF02-2B3847A4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9AD9E2E-54BE-4830-B909-3E8037A6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046C7748-EFEC-4079-B008-03D1524A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805959C-620F-47D9-BAC4-9E9A16ED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BD4CE1B-710A-481E-BE18-2EC00481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3588B50-F1D4-4DA5-9475-D387E50D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0199D48-98DA-45ED-8353-87B00332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61B1DC4-A584-4E80-AB86-075FA778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10495A5-9802-47C3-9C84-0FA4A28A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CAAC349D-F991-4B6B-9715-BF7CB680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73C79DC-FBC4-430D-9549-B67DAD87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58A2F0C-6A19-4B9B-A5A9-BF53E14E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1BECF77-DEAA-47AE-9AA4-CBEB72F8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9CC68209-3D33-481B-A13B-E294FBCD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28D3ACFE-B4AB-4003-9E09-15CA59C2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F2192B3B-6EFE-4AF4-B8E6-5B3E041A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7221C7E-4A55-4E0B-B950-7128A459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82AEA14-3027-422D-940B-07F8DB9A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AD3FAE3-43DA-40BC-9C91-92DA4054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98BD6F0-AAFC-420D-AD38-5F9BB4D9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53A1A28-510C-4C85-A832-2BA0ED4D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6E12472-57F5-4C91-B858-43CBAF7B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5F60C891-8713-4450-88A5-176FDAFC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92BE97F-C76C-4F02-8C0C-FB174E7E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C0238DB-DE8A-4F23-8CA0-0DD9B8A7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830D190-380E-4C7C-8A2E-17C0EA7C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02178E7A-BB43-456E-9F3B-BB63BF3E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3B3F7B4-7495-493D-A246-87FE3ED5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37FA517-E335-4767-A966-C7B5C41D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CDB6FDC-03EC-416B-8474-32CC5CC8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54A7A8F6-1E78-4CB7-BEE8-5F77B8A0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3996D47-96F4-4673-9B57-BF9B58F2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EF8645F9-EB6B-46B0-AC7C-EA50B90D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FC2C322A-8EFC-4866-B05C-76857057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E33ABCEF-B5B1-494C-88F7-68FD8D65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03E06933-D1C4-4AAE-82FE-380B92F2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B9D1A317-B088-4C29-A8DF-099B96A7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0EDCE1E-8F92-4D3E-BCE3-78A12E75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EC027BD6-5342-4146-A4E9-2C3E2DB5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2B666B4-AF75-49D5-A6AC-6E9C132D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D228A21-CCB2-42AF-9DEB-1A8ACA4A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D5159E2D-4920-4AAA-9877-56E50C43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6F6ED504-4120-4EE4-B74B-CFA3BBC5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B3B4DB26-3FBA-4DF6-B52E-6CC14745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783C00B4-F12F-453F-A72E-D7C8D730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86DDA34-F514-455C-95E0-9D487F2A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5C29A871-44E7-4003-BCE4-5BBCBA6F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4665833-9059-44C0-AE2B-18E085D2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B202E78-B3E6-4135-8A70-150F9AD2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E76A915-AFB7-4F44-BF59-D89A4C28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27CB47F-56F4-4F74-ABCF-275A84CA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9FFAB8F1-DADC-4B5C-BF23-D877494C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FEEE7057-4598-4AB7-A346-46AD917A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7C8A06A-B428-4912-8938-5C49DD91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94E839C-1ECB-41FF-9F40-F9800767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A5AD5F2-3B5D-415C-99D1-D07EBFBF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B070C52-6D4D-4B7D-8E89-9BCD781D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31CBD8E-66F7-4F61-9563-D7E5D30C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DD206E4-04A5-47EB-BAF8-A6AC7169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A936447-6410-4F90-9E5C-90E3E820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F4532B6-1F42-4313-9442-2A6C1E8E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9878A27-03DA-4496-BD2C-00BB3C18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5CFD7DD-A48A-4D27-9865-11BA92EE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BA02C206-DD1E-428A-80DF-33E76C3C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492EFEC-20DC-40E9-9830-2ECE4C60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1BC9D55-8FF6-4C59-A6BB-662E7FB9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95DA710-5278-4A3A-87E4-4C6B89AC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3A2CB0C-C148-4FEA-A7AE-EFD48ABF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09CDFF4-5D43-4F9D-B545-2312536B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5CB764C-66D6-4FE8-9329-3471C54E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29F0588-1988-43BE-8027-CDA7EA69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641DBD3-DB83-4F32-8171-093E742B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1AC473FC-3AFF-4EAB-A16D-FA2579CD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A5A4BEB-2470-4A81-98C8-1A469E0A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B9B117E-5C81-4DAD-BE5D-71EC2A5C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090DCEF-6112-4011-9783-86C3FB28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D681F37-888D-4645-83C8-B446FA10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99D557E-8184-49E3-8B36-B6DC299F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341EF2E-56FB-4A0C-9EA0-B68AC9D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3849C3E-A38B-4D06-9E69-ECEAD34D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D7B2906-08E1-4A30-A70C-FF4249BE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BBBDC49-725E-4D2F-93A4-007CD783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95715BEF-D095-4ED9-960C-D4DDB4DA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71B5E09-D081-4FB6-A55F-9903289C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7440A60-C858-493C-9FDF-A1C19522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C557C54-A76C-44AD-BC59-E6FAAF9B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AA6AE9FF-A293-4CF5-9F58-A51712B0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9897C67-0435-4053-BC9E-AC6FC932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95C94AB-8B34-48DF-A020-4191860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3168036-5BD0-4ECE-8E00-4207811D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AC7D342-B536-4873-93C7-47A79E84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2463214-62BA-4BDE-BCBE-BA47CF24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DBA280CD-52B0-47FC-A9E0-2061BFFA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A43CEE9-7E13-40DC-8DA6-C2003B0F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3FCA3245-DB23-4619-9BC1-5471FA08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159B4C2-3B41-4803-8B7E-83A7CA07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9FF81FEF-D320-4F0E-97BC-8925BEB2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34A3B35-0CA0-4BF7-8DAE-599E8EBB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E507F9B-4F74-4A5D-88CF-69D479DF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B904DA4A-440F-45E2-B6C4-0ADA192A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5539BAC-1C38-4401-B360-30422522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83B3654-D884-45FE-B3A5-FDB6A996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7FC15EA-64A2-4543-A512-812FE33B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B4B0EC0-0D80-457C-A22F-1996AB46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EBA750D7-75E0-4F8B-92FA-9F330360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9C88BA7-447E-425B-B9E9-5469B2B9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931F4382-B604-4094-A535-1553CF9B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0587BE60-780B-40F2-A40D-4936F2FB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8C2A8101-816C-4D69-82A1-DD756561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0F5CA86B-AB39-4547-A099-0B3DA03A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6C44488D-89FC-4498-9201-646C679D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FEE24FE-31C8-4419-B510-E1879428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85D78C07-89B1-4555-86CA-A5D09E29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FF7CD0FE-D489-4324-BD02-83CBAFA3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754CD3B4-7882-43CD-B885-A1F597C3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09FEE8B-F90B-4AB5-8099-914B31E5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614F8F40-715B-4140-A1B3-366BEE3F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CE86E118-A29B-4434-A69E-8CCEBCDF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8BE47B58-D397-40BB-8211-FB60C4F1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5BF63DE-7549-4949-AF9C-C2F24B1E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A72F5622-1FD7-45DB-B076-571A1116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D2B50270-1F03-4DA8-92ED-1F8ED8C1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37070919-7E6E-464D-AE1B-1AE3E70F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ABC4774-933F-47C9-B03B-97CA4391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EA82E1CC-57F5-4A14-B6FA-F3512EB5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5A28FDE-31C0-4D8F-80D3-BB205022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905439BD-BFDE-4509-9B0B-86F1F2E2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C8DD4F6-38B3-4D15-8169-5E16C6F5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62DE3F4C-FC42-45F6-9C5F-8F143559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8CE66A7-126A-4230-9168-1130EAB2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E7E0B43-9EE2-4DF0-B913-E0272997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34899FB-1383-4D02-9E60-6173E239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35779EA-5D5A-4B2F-9BC5-4ECD2707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C03B421-5C47-42BA-9541-3814601A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B3EFFB5-FB9C-4E99-8431-E505EA33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A258676-7906-44B4-89F8-1191D8F8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24AF81A-E682-4D7F-8344-B284F0B8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4069855-76DC-45EF-BF7D-A9470959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01CA97D-5852-4DA2-A946-D1CA590E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7E3DDB3-42AE-400B-805B-692FF9E9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2BF7D65-AF9F-4693-9896-D9E5368B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2749B96-E581-4250-93CB-09152CAD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8565A95-D437-4956-A0E6-11C35DC6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817C193-53EB-4961-8DB6-FAF84E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3920B205-1455-493E-9A66-E266261E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04C1BD0-7F0F-4BE0-875F-CF54C540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19DE3AD7-75DA-4094-BEA3-4AC29287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B93738A-3BF5-4512-8576-3CC1E29B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FC93122-9036-43FB-92FE-ED485EB2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B29F94CE-40C8-4730-85AB-8568E878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4ADB7B61-E564-42D3-A940-E57911CA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B577DA6-E58B-4021-B84D-1CB4915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F56CECC5-ACCE-4CB9-A889-0CD7CBB9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18189B1-7075-4A50-828B-DB9B07C8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CC57208-C88A-444F-A033-9DF576DB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9723DB1-3DAB-4B21-A935-AECFA1E1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483B63F9-5552-4C34-A544-7D063D84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04C8863-6A47-4AB9-B3F2-536372BE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B6838256-5C84-4103-805D-0AA70623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19C737D-1780-4222-A70C-E25A3AFA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687AD250-A7A7-4394-85D1-CD88FD78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66FF99F-21C5-4AFC-86F6-DC393FE2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EA19688-256D-4357-8CDB-19903839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58ECBEE-CED6-4FB9-9008-BFF233E7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5C7FBA5A-0701-4679-8096-50E833AE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B460ABAF-5702-4B17-BC4F-8975C9FC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B3087EDD-1C2D-427E-B2F4-23324F70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E25D8FF-07F6-49C7-AC88-D250563E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76FAB617-8251-404F-A962-7205917A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00264FCE-2CF7-4254-B73C-2EB78CAD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0286D427-553C-44B8-8AEB-8DCCB8E7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C95550F9-BDD9-4100-92E8-2C536E63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4783C2DE-1553-459A-A947-98D1FA0F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37F184C-68DC-4684-8365-E4078D14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5C40313D-E063-4950-82E9-EF99E7BD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43D9F52-7226-415A-A49A-B32DF252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D5DF546B-9376-47B6-8942-136A27D3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0AF4CA2-3003-4592-9552-291E10F9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4294884F-86EE-40AA-B30E-E2CC68E9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159972E-1B7A-4CA8-AA98-DE3ECA9F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0CF36B7D-4CD3-4F0C-8BE1-E518802B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A27B4EE-DDDE-43E5-B502-FCEF8DD9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B1D5EDD-F2E7-4349-B3FD-6B17258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3C3D201D-90CA-4CB9-A2DC-48A6FFBC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D20D424-B17A-4EB8-A989-EB710447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3D0DC87-A727-4906-95B9-140D744D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A18FC07C-5FC9-4DAF-BCAA-A2CCCF28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9FF833A-C749-4D3D-9EF1-58BCEE92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0301A09-B2DE-42C6-9C60-402CDE3E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E107DC2-88A6-49AF-B64F-1218EE14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792D340-165D-4A81-B7F2-F545185B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E202B00-0795-40F0-8E04-113372B6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650CDE2-05F6-4D9A-8EDA-7016ADCF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CB96306-FC0C-42D9-9503-70EFE7FE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DE07390-E70D-489D-A634-FEBA4333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FE8FC06-85EC-4543-B86A-D6949051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51F9DFD-D6CC-47AF-890A-32FB99D9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AC834C8-DF1E-4CEA-A7FD-8E78D0D9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EF56539-2531-497A-905B-16F403FF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59FA916-02C4-411B-9F3D-4244CC5D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0638F57-24C3-4BBD-97CA-FB05D571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1251E1F-C417-44B0-A210-7D0A1669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DC009D9-60E6-45CC-A23F-FCA311B4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AA97289-96CC-4481-917F-9F80A963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EB17350-BA63-4AC7-9A24-A473E960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A21B47D-2FB7-4076-9FCF-09C28187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8F46BFBE-86A2-46FE-A85A-A71252D9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C0D28833-FE87-4F52-8470-287B43AA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7925AB1-439D-4A26-A269-4A000881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C6E57D7-EE3F-43C0-B008-7CB9F271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B04C1E1-0890-4429-B215-C3F0CF7C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F1093B8-E28E-4EA6-9874-4A60256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4CE5A008-9415-485E-B3E7-93D17561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8D8AEC9-6364-4F55-AB3E-1EA157E9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F606921-3624-488C-808D-76552A56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243491B-55E7-4DCF-9120-1AED420B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6355F98E-4C5D-43EE-87E4-A85BE6BA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1B53A3E-82CC-4E24-A18F-832BE5C1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F828D295-5B16-466B-8B5F-7DDF4371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F41A94A2-CBD4-43D0-8BC2-6077CA27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61406C2-432B-4EB0-9A5F-45A7640A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41F4AEA-D045-4B72-89B9-381E571A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A15DAC4-9DC1-4904-8C43-24E7F3BB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CE46436-4994-414D-8A88-00BEAB19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9E9D7562-4786-4F19-B1E9-8A2DBD3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38E4919-3C5F-45D2-A688-69A51699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59F9B3C1-BD21-4C60-BEAD-A248FE50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4EB9005-0617-40D5-9BFA-AC03D52F6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9C782D47-E045-4E82-9A84-14CCFE9F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870CFD9-078E-4AAA-9425-22A835C7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66DFBD5C-C33F-4E8E-8082-9A639766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B0098B1-EF3E-405A-B93B-A65B9A5C4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6503F01E-0401-4D85-B4EE-F3FCF04C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7E26446C-F466-4B45-A53B-A5C2A4F9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166BF204-13D2-4907-8C5E-C4A7F340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449F1B93-6DE2-4FB4-BD07-47DFC5BE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90728334-5A1F-4FFB-813E-A0453E8D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73E53F3-6D15-4FAD-ABA2-9C5D475A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C97B4602-A24E-40DC-BDAD-7418556F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3651313-E209-4222-A371-EB8345DC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D731F31-98FB-483A-BA4F-0F6C701E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B767723-C971-4EE5-AE17-5306D360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3FD3B68-754B-4095-B3A3-9682E26B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0FBFEC1-9E1C-464C-A542-655FA198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B36EC3D-FAAA-44CE-A4CB-D1F45A0C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E29CE8B-0F78-46C0-989B-56C0D4E9A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BB09C265-65C8-4AE5-B952-CBFE1E1D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A837C4B-D617-4B90-8923-8BF3B51D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56AF31D-A7DA-483B-898E-1E38127F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E7390C9-A94D-4C9E-9500-A29DEB2F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0003F7D-A81C-469E-88B8-51F9041A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20FC369-7418-4271-9EB8-7B24856C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CD0E461-C85D-493E-A275-FE761704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1A026B5-6C36-4B7C-8462-ADEE5FE9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2B29BAE-C5ED-4B0C-8B6A-26EFFEFB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9790A94-9E6C-4B47-BCD2-02AFCEC9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322559D-840D-4A68-83F5-334CF1D2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9593EFB5-9484-4A04-84A5-6B92CE25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6CB0EAA-FFFC-4870-937B-58DC6DC6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48AC45BF-A86C-47AB-93E6-880297DF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8E2DC218-A95F-4A43-98C9-3919B643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7BA6D2EA-5800-4BCD-B66E-C3A49AFF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C1B848A-68FB-4DB8-86FC-31369D8D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3B67DDD6-87E0-48DA-A43C-7E2B76D7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700F3CAD-69C9-4953-B78F-AD4E6045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AD83306E-8811-4CB8-9B89-554B1495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F6C93F54-BA6F-411B-91EF-B158DAE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7A9C15A2-F1EA-42A8-B42D-C7ADEF18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0D406620-19ED-473C-B302-F7BE94E6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D6336B59-24C6-4BB4-8F13-AA3561EC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4EE7380-20D2-4B71-AB64-64975FB9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89841A8E-97DB-4C95-B0F5-407A2545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54A3B6A-3BC5-4F36-BCFD-9E98F7D0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8254D285-F4E9-464C-AA66-60554AE4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5D2831E-4400-4A3B-965F-13440DFB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7CF415A0-FC98-477E-B990-02ADEC5B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DFAE9FC-3083-4C2A-A485-3A5DF501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293F070-EC91-4F52-9148-285A5C1E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F67AC1D-579B-46D7-B267-8878EB42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0CE53F2-2B32-43A5-84BF-B3D7EB76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C2F8CE3E-5126-43DE-9B33-2628647F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B482985-5F49-4067-ABFD-21218FF9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73525CB-22C8-4D13-9787-FBBF7166E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19CD032-ABD3-40B2-BFD5-149ACD0F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30D32FB-8B50-4FC9-8F8D-BA8772A4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66A4FC1-1630-4FF5-A06F-C9BB8F89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B91A2F6-60F6-443A-9D54-A0A8260B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626DDE5-EFDC-42CF-8A92-38B59A12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F8D9FDC-E4E7-4C27-BC86-BBE95F1F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18A0FEB-FB40-4342-93AD-041C0D2B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712723A-D330-45F9-9CF7-F9166BAB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E5FB4D75-4873-4A03-B133-EDE00BDF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D3BE5CB-E88D-47E0-8EA7-31FBD037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028B9EC-E3F9-4A97-93D2-96D87E30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82A4557-FB36-44A0-8956-20E12FCE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7FE26D2-AEF9-4849-8201-4A35F962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45345D5-E325-44DE-ACF5-3FFD4F94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2787EEC-7DC7-448B-B57E-7B947B84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FCF3E44-4F01-4EFF-9217-B9C11F5E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E97CF72F-08B5-4FFF-B7A5-BFF0155B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83C290B-FA91-40B7-91B3-1A952C12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A2194E1-AC47-4504-B086-6D88BEA1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FF2A252-70A0-441B-BC62-35775E46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B09A6CA2-34A9-4D7D-9CED-2DE5A0E6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D998159-4986-4579-A95E-86995B48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65AAFC04-321C-4990-A5E4-B1F83D45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3FD3CFB-5111-4529-81A6-A5FB7800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DD5BDE9D-DE1D-4093-BFFC-B210E8C4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27865CF-E13A-4F3E-A475-83F88D5D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1A0F7416-5A0E-4F7C-B062-F8D01E0E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EE5BC52-1118-4861-B562-50BBCEA1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6CBBC9E1-AC06-4478-8ABE-F24518CA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4F590609-9A65-4ACA-9BD7-612E150F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2D0B1FD9-5069-4275-B7E0-29669C31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F656702-0734-4CDB-95E2-4ECD8FDF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8C5E2934-7791-4A18-A327-C5D94F93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725216C-618C-4769-ADEC-51469FF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F250D94-18FE-4425-A313-FC933B4C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8686279-E4A0-47A8-9F07-EE018306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8BE0BE0D-35A7-4975-95FC-6059EB2F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5EFC3B0-2208-4FEA-874B-B1B5924C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5BA5056-6343-42E4-B896-FA388CD5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C8E266D3-F596-4948-9205-74EDCA4D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4BF68E02-02EF-4A43-8467-A42F0BE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5B18810A-D1D9-41AE-B351-D19B7E00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7BB07976-0C04-400F-A8E0-15D6163D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705E3EBE-A56E-4C38-9DDE-F4334CB9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702D4E10-C297-4ADD-ABE2-69689AD6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20A640FA-FE5B-41BB-989F-49CFC421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1C3946FF-2255-4807-8771-5A1E2C35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E3608CBF-856B-4E0A-A32C-70638A5A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796C9236-05D9-44BB-8365-C0F2C444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279187E-50C0-4311-A3ED-B7AF79EA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2604155E-4939-4E5B-86C4-DD118584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C2D0455-8288-4C41-B6D9-B2BE1628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5E01328C-B577-4683-A2C8-0FEF6C8D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1740881B-77EA-4FD8-A1EA-578E6285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71AD0141-E765-4CD1-BCA4-7A03F982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FA8C8C4E-7B49-451C-BD02-5A8638AD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8517668-1481-4785-BDE9-4C7DEB76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ED17D6F-26E5-468C-9C75-88A6C0B0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6DD1FEA4-7A3B-47B5-9028-1FBCE9C9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A0912E0-87B5-447D-8F82-D17F07ED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818075C-6886-4685-90FF-BDA74CE0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8B6A6CA4-14C0-4E99-8FBC-4D1FCF75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7B6F89F5-A04F-4912-AAFD-8E21B925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4F8DBA1-8C6B-458F-9CC3-0F29CFD8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091FEED-DA17-4C86-A9AD-C315AD40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7B31819-7889-4466-83A0-AE863E24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56557631-CC7A-43C0-99C2-18840BE7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F360D66F-305B-4143-89A6-319A87BB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45CD4B4A-CDF6-4BAD-AF63-3933390A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24146B67-7A8D-4125-980F-9E91FE4F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C655752-C5A9-4EC7-89AA-1005C045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6DD5D99-85EB-42CF-8323-A7CA2A28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C4B2AE2-4595-448A-9E29-21B63367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6A1933A-6F23-4D5C-9CDB-A85D96959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9E4A582D-A064-4E76-8AB6-278A4B93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1794CDC-FA5F-47B0-B3B3-3B99EC40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274FA54E-FD0A-46AC-A6E9-057C7CEF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8E2FABB-37C1-428C-9064-7732F697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F83072B4-B108-473F-878B-1A661428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8078867-3913-4BEC-B64C-BBCF74F3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D3CBE26F-7E3C-4776-96BA-4B473AC6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278B718-5AB6-4B33-A8F6-CC87BB9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ABD9E530-DE8E-4880-ABC8-E96C7C79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A6BEF44-1B44-4320-97BE-9554BB20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18C5794-09AD-4872-B55D-9C6F811A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74736ED-E5BC-48F3-B4A5-707343AE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E28857DB-75B9-4135-B491-5A86305E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CA7D7A8-F4DE-41EE-9DA0-6E5FC3AE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07388DAA-7CD9-4A86-8D07-CCED5C49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78C8EC1-5B5A-4529-AC36-EBBE295E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269D1C2E-2DC4-4E6B-BFB7-BCC6CCFD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B17937E-1C7D-4424-910C-265C8170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763948EA-AC72-4E62-933D-D51E443B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A8DD3A3E-E671-468F-8D7C-EF7F8155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6B2A4B4E-1456-479F-ADB9-BDAB3201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72FD1CF-F08A-49EB-B6A4-F0EED838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AA926A81-4D93-4F0C-AED3-14A708F5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C3534C5D-20AB-46FD-8559-1F6ED385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08356206-F196-4E8B-AD17-68AAE642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1EE2156-0DB1-4A4E-BAD1-24BADD76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C2AE987F-FC98-4F5A-ABB5-883EAFFC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2EDB0FB5-0105-417B-8CDF-F96FEE60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70689F4F-DE6B-49F1-BFE0-639B04DF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64DDEC0D-3665-499E-9293-68ABDB37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4D9AAAEC-E218-4CE8-ACCE-C5DD984A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E7501AC-665C-4B69-93E4-412BE483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B30BDA14-09F6-487F-A704-65670B5A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6B6E34D-5DD1-4BED-AC17-5D0A6C3E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1CDEAA50-6F35-46E6-AB5A-042DEA63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74F59BCA-410D-4FE9-B2BB-E26457C7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B724427C-211E-49E2-87CB-612D06B7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E652581-D9EA-4980-9678-5F03907C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45EBD6C3-D390-4815-AF1A-0616122D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48D157F-E38C-43D4-8FAD-57D3F170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46D14EA9-E26A-40A7-85F7-57BFE8E2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92BB3F24-A7CF-42E6-88C4-B9FA27CA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EDD21725-7C49-4473-AA36-ABCBE02F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6C3A50D3-707A-4872-AA43-C5796A46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90433565-A798-4295-A6AF-C5876BB3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10F48E9C-53BA-470D-9491-113C8B9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7B4DE8B3-5DFE-4A0D-B81B-422C1B6F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AC16E064-F36C-477D-8CC8-69BB02F3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9DBECBBA-7831-4D8D-AB6F-56CDE3A2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E5A097DB-E322-4E75-B01E-53B3F204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026C110E-62BD-49C7-AB36-917EDE8F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653BCB5B-4D31-4C6D-BF45-B72141C0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46F12A8F-A020-4F26-9A63-83F0C2D0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7E8D548-8AA7-42C3-9A95-3CCE2512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449A5990-8135-463B-8F32-9837A508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2E1BA8F-B9AE-412E-8A3C-CAC1505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62A270AA-14B8-4B37-822D-53BAFC84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CA29C432-E1FD-4B3F-A9DE-B346FA50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6F5C862F-80A4-417F-9334-3FFE98E7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D665C7C4-AF32-4F8A-A1C0-AD011039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F5842575-9F70-4E4E-A161-C99349FA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DE9025F-238D-4F0D-9C0E-C64CF611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6A30CCC-A779-436B-B231-AB67C3F2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02386E0-3B77-4940-B5CD-174BDCE7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97E27F3D-2E6B-4AC8-B4FE-73B1C6F5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533C2DC-29C4-4EF3-AB49-10B47BDC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8EA0E32A-3C31-46E4-B77E-2C133B95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DE4E154-6154-4C19-B7C4-3BEEF778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7C9A904C-A8D1-4C52-9B96-D6A65F36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9594BA9-4DC1-4271-BD8C-51875804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C7A9E12E-B684-472C-ABA1-A52F28A9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31ACC8D-AC6D-47AE-A7D4-7B7EACB6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2E62EC6-518C-43E0-A029-0002590E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6F19E7E-5D01-4A4E-A361-C9C0173A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10CE4391-B99D-4777-BAE7-4D055FEC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5256-8AE2-4D5B-8517-C7F5E38DE6B6}">
  <dimension ref="A1:V56"/>
  <sheetViews>
    <sheetView showGridLines="0" tabSelected="1" workbookViewId="0">
      <selection activeCell="I37" sqref="I37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1" t="s">
        <v>6</v>
      </c>
      <c r="I5" s="13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60573.304000000004</v>
      </c>
      <c r="C8" s="27">
        <v>55575.572</v>
      </c>
      <c r="D8" s="26">
        <v>34246.520000000004</v>
      </c>
      <c r="E8" s="27">
        <v>15977.425000000001</v>
      </c>
      <c r="F8" s="28">
        <v>44258.559000000001</v>
      </c>
      <c r="G8" s="29">
        <v>9712.73</v>
      </c>
      <c r="H8" s="28">
        <v>50022.850999999995</v>
      </c>
      <c r="I8" s="29">
        <v>50028.409</v>
      </c>
      <c r="J8" s="28">
        <f t="shared" ref="J8:K23" si="0">+((H8*100/F8)-100)</f>
        <v>13.024129411895217</v>
      </c>
      <c r="K8" s="30">
        <f t="shared" si="0"/>
        <v>415.08081661901451</v>
      </c>
      <c r="L8" s="28">
        <f t="shared" ref="L8:M23" si="1">+((H8*100/B8)-100)</f>
        <v>-17.417661417313482</v>
      </c>
      <c r="M8" s="31">
        <f t="shared" si="1"/>
        <v>-9.9812971785517561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1578.9780000000001</v>
      </c>
      <c r="C9" s="36">
        <v>1659.48</v>
      </c>
      <c r="D9" s="35">
        <v>3153.8739999999998</v>
      </c>
      <c r="E9" s="36">
        <v>790.76</v>
      </c>
      <c r="F9" s="37">
        <v>4486.6320000000005</v>
      </c>
      <c r="G9" s="38">
        <v>1120.835</v>
      </c>
      <c r="H9" s="37">
        <v>5276.7420000000002</v>
      </c>
      <c r="I9" s="39">
        <v>1086.7359999999999</v>
      </c>
      <c r="J9" s="40">
        <f>+((H9*100/F9)-100)</f>
        <v>17.610314373900067</v>
      </c>
      <c r="K9" s="41">
        <f>+((I9*100/G9)-100)</f>
        <v>-3.0422854389807696</v>
      </c>
      <c r="L9" s="40">
        <f>+((H9*100/B9)-100)</f>
        <v>234.18717676877071</v>
      </c>
      <c r="M9" s="42">
        <f>+((I9*100/C9)-100)</f>
        <v>-34.513462048352508</v>
      </c>
      <c r="N9" s="32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8140.1270000000004</v>
      </c>
      <c r="C10" s="48">
        <v>3077.3199999999997</v>
      </c>
      <c r="D10" s="47">
        <v>4212.3860000000004</v>
      </c>
      <c r="E10" s="48">
        <v>407.84100000000001</v>
      </c>
      <c r="F10" s="49">
        <v>5877.8780000000006</v>
      </c>
      <c r="G10" s="38">
        <v>587.19899999999996</v>
      </c>
      <c r="H10" s="49">
        <v>5704.6769999999997</v>
      </c>
      <c r="I10" s="50">
        <v>1379.1190000000001</v>
      </c>
      <c r="J10" s="40">
        <f>+((H10*100/F10)-100)</f>
        <v>-2.9466586410946434</v>
      </c>
      <c r="K10" s="41">
        <f t="shared" si="0"/>
        <v>134.86398989099101</v>
      </c>
      <c r="L10" s="40">
        <f t="shared" si="1"/>
        <v>-29.919066373288786</v>
      </c>
      <c r="M10" s="42">
        <f t="shared" si="1"/>
        <v>-55.184413710631318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39273.012999999999</v>
      </c>
      <c r="C11" s="48">
        <v>44864.529000000002</v>
      </c>
      <c r="D11" s="47">
        <v>23590.593000000001</v>
      </c>
      <c r="E11" s="48">
        <v>14061.454</v>
      </c>
      <c r="F11" s="49">
        <v>29684.315999999999</v>
      </c>
      <c r="G11" s="38">
        <v>5150.018</v>
      </c>
      <c r="H11" s="49">
        <v>31913.000999999997</v>
      </c>
      <c r="I11" s="50">
        <v>46783.876000000004</v>
      </c>
      <c r="J11" s="53">
        <f t="shared" si="0"/>
        <v>7.5079547057779479</v>
      </c>
      <c r="K11" s="54">
        <f t="shared" si="0"/>
        <v>808.42160163323706</v>
      </c>
      <c r="L11" s="55">
        <f t="shared" si="1"/>
        <v>-18.74063494950083</v>
      </c>
      <c r="M11" s="56">
        <f t="shared" si="1"/>
        <v>4.278094616796281</v>
      </c>
      <c r="N11" s="32"/>
      <c r="O11" s="14"/>
      <c r="P11" s="51"/>
      <c r="Q11" s="51"/>
    </row>
    <row r="12" spans="1:22" x14ac:dyDescent="0.25">
      <c r="A12" s="52" t="s">
        <v>15</v>
      </c>
      <c r="B12" s="47">
        <v>5380.3109999999997</v>
      </c>
      <c r="C12" s="48">
        <v>1209.0590000000002</v>
      </c>
      <c r="D12" s="47">
        <v>2562.3560000000002</v>
      </c>
      <c r="E12" s="48">
        <v>26.109000000000002</v>
      </c>
      <c r="F12" s="49">
        <v>3371.0309999999999</v>
      </c>
      <c r="G12" s="38">
        <v>1627.07</v>
      </c>
      <c r="H12" s="49">
        <v>5135.348</v>
      </c>
      <c r="I12" s="50">
        <v>251.03800000000001</v>
      </c>
      <c r="J12" s="53">
        <f t="shared" si="0"/>
        <v>52.337608286604308</v>
      </c>
      <c r="K12" s="54">
        <f t="shared" si="0"/>
        <v>-84.571161658687089</v>
      </c>
      <c r="L12" s="55">
        <f t="shared" si="1"/>
        <v>-4.5529524222670403</v>
      </c>
      <c r="M12" s="56">
        <f t="shared" si="1"/>
        <v>-79.236910688394858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6200.875</v>
      </c>
      <c r="C13" s="48">
        <v>4765.1840000000002</v>
      </c>
      <c r="D13" s="47">
        <v>727.31100000000004</v>
      </c>
      <c r="E13" s="48">
        <v>691.26099999999997</v>
      </c>
      <c r="F13" s="49">
        <v>838.702</v>
      </c>
      <c r="G13" s="38">
        <v>1227.6079999999999</v>
      </c>
      <c r="H13" s="49">
        <v>1993.0830000000001</v>
      </c>
      <c r="I13" s="50">
        <v>527.64</v>
      </c>
      <c r="J13" s="36">
        <f t="shared" si="0"/>
        <v>137.63899454156544</v>
      </c>
      <c r="K13" s="58">
        <f t="shared" si="0"/>
        <v>-57.018852923734613</v>
      </c>
      <c r="L13" s="36">
        <f t="shared" si="1"/>
        <v>-67.858036164251018</v>
      </c>
      <c r="M13" s="59">
        <f t="shared" si="1"/>
        <v>-88.927185183195448</v>
      </c>
      <c r="N13" s="32"/>
    </row>
    <row r="14" spans="1:22" s="33" customFormat="1" x14ac:dyDescent="0.25">
      <c r="A14" s="60" t="s">
        <v>17</v>
      </c>
      <c r="B14" s="61">
        <v>477.43900000000002</v>
      </c>
      <c r="C14" s="62">
        <v>57.177999999999997</v>
      </c>
      <c r="D14" s="61">
        <v>343.08699999999999</v>
      </c>
      <c r="E14" s="62">
        <v>501.66</v>
      </c>
      <c r="F14" s="61">
        <v>1203.2180000000001</v>
      </c>
      <c r="G14" s="62">
        <v>294</v>
      </c>
      <c r="H14" s="63">
        <v>52.250999999999998</v>
      </c>
      <c r="I14" s="39">
        <v>216.28</v>
      </c>
      <c r="J14" s="64">
        <f t="shared" si="0"/>
        <v>-95.657395417954191</v>
      </c>
      <c r="K14" s="65">
        <f t="shared" si="0"/>
        <v>-26.435374149659864</v>
      </c>
      <c r="L14" s="64">
        <f t="shared" si="1"/>
        <v>-89.055984115248236</v>
      </c>
      <c r="M14" s="66">
        <f t="shared" si="1"/>
        <v>278.25737171639446</v>
      </c>
      <c r="N14" s="32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0</v>
      </c>
      <c r="C15" s="69">
        <v>0</v>
      </c>
      <c r="D15" s="68">
        <v>212.36699999999999</v>
      </c>
      <c r="E15" s="70">
        <v>180.1</v>
      </c>
      <c r="F15" s="68">
        <v>777.31799999999998</v>
      </c>
      <c r="G15" s="69">
        <v>0</v>
      </c>
      <c r="H15" s="71">
        <v>0</v>
      </c>
      <c r="I15" s="39">
        <v>0</v>
      </c>
      <c r="J15" s="40" t="s">
        <v>18</v>
      </c>
      <c r="K15" s="41" t="s">
        <v>18</v>
      </c>
      <c r="L15" s="72" t="s">
        <v>18</v>
      </c>
      <c r="M15" s="42" t="s">
        <v>18</v>
      </c>
      <c r="N15" s="32"/>
      <c r="O15" s="14"/>
      <c r="P15" s="51"/>
      <c r="Q15" s="51"/>
    </row>
    <row r="16" spans="1:22" x14ac:dyDescent="0.25">
      <c r="A16" s="57" t="s">
        <v>14</v>
      </c>
      <c r="B16" s="73">
        <v>477.43900000000002</v>
      </c>
      <c r="C16" s="74">
        <v>57.177999999999997</v>
      </c>
      <c r="D16" s="73">
        <v>130.72</v>
      </c>
      <c r="E16" s="75">
        <v>321.56</v>
      </c>
      <c r="F16" s="73">
        <v>425.9</v>
      </c>
      <c r="G16" s="74">
        <v>294</v>
      </c>
      <c r="H16" s="76">
        <v>52.250999999999998</v>
      </c>
      <c r="I16" s="77">
        <v>216.28</v>
      </c>
      <c r="J16" s="36">
        <f t="shared" si="0"/>
        <v>-87.731627142521717</v>
      </c>
      <c r="K16" s="58">
        <f t="shared" si="0"/>
        <v>-26.435374149659864</v>
      </c>
      <c r="L16" s="36">
        <f t="shared" si="1"/>
        <v>-89.055984115248236</v>
      </c>
      <c r="M16" s="59">
        <f t="shared" si="1"/>
        <v>278.25737171639446</v>
      </c>
      <c r="N16" s="32"/>
      <c r="O16" s="14"/>
      <c r="P16" s="51"/>
      <c r="Q16" s="51"/>
    </row>
    <row r="17" spans="1:19" s="33" customFormat="1" x14ac:dyDescent="0.25">
      <c r="A17" s="60" t="s">
        <v>19</v>
      </c>
      <c r="B17" s="26">
        <v>3470.6769999999997</v>
      </c>
      <c r="C17" s="27">
        <v>6579.259</v>
      </c>
      <c r="D17" s="26">
        <v>1345.49</v>
      </c>
      <c r="E17" s="27">
        <v>1461.8050000000001</v>
      </c>
      <c r="F17" s="26">
        <v>1610.4159999999999</v>
      </c>
      <c r="G17" s="78">
        <v>1572.8109999999999</v>
      </c>
      <c r="H17" s="28">
        <v>1841.0679999999998</v>
      </c>
      <c r="I17" s="39">
        <v>1446.59</v>
      </c>
      <c r="J17" s="64">
        <f t="shared" si="0"/>
        <v>14.322510456925414</v>
      </c>
      <c r="K17" s="65">
        <f t="shared" si="0"/>
        <v>-8.0251854800099949</v>
      </c>
      <c r="L17" s="64">
        <f t="shared" si="1"/>
        <v>-46.953634694326205</v>
      </c>
      <c r="M17" s="66">
        <f t="shared" si="1"/>
        <v>-78.012873486208704</v>
      </c>
      <c r="N17" s="32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653.75300000000004</v>
      </c>
      <c r="C18" s="36">
        <v>382.21</v>
      </c>
      <c r="D18" s="35">
        <v>261.64699999999999</v>
      </c>
      <c r="E18" s="36">
        <v>0</v>
      </c>
      <c r="F18" s="35">
        <v>158.33000000000001</v>
      </c>
      <c r="G18" s="79">
        <v>0</v>
      </c>
      <c r="H18" s="37">
        <v>887.08400000000006</v>
      </c>
      <c r="I18" s="39">
        <v>0</v>
      </c>
      <c r="J18" s="40">
        <f t="shared" si="0"/>
        <v>460.27537421840464</v>
      </c>
      <c r="K18" s="41" t="s">
        <v>18</v>
      </c>
      <c r="L18" s="40">
        <f t="shared" si="1"/>
        <v>35.691002565188995</v>
      </c>
      <c r="M18" s="42" t="s">
        <v>18</v>
      </c>
      <c r="N18" s="32"/>
      <c r="O18" s="14"/>
      <c r="P18" s="51"/>
      <c r="Q18" s="51"/>
    </row>
    <row r="19" spans="1:19" x14ac:dyDescent="0.25">
      <c r="A19" s="52" t="s">
        <v>14</v>
      </c>
      <c r="B19" s="47">
        <v>560.03099999999995</v>
      </c>
      <c r="C19" s="80">
        <v>2635.27</v>
      </c>
      <c r="D19" s="47">
        <v>753.51099999999997</v>
      </c>
      <c r="E19" s="48">
        <v>2.1</v>
      </c>
      <c r="F19" s="47">
        <v>657.26700000000005</v>
      </c>
      <c r="G19" s="80">
        <v>78.44</v>
      </c>
      <c r="H19" s="49">
        <v>556.976</v>
      </c>
      <c r="I19" s="50">
        <v>495.55</v>
      </c>
      <c r="J19" s="53">
        <f t="shared" si="0"/>
        <v>-15.258791328333857</v>
      </c>
      <c r="K19" s="54">
        <f t="shared" si="0"/>
        <v>531.75675675675677</v>
      </c>
      <c r="L19" s="55">
        <f t="shared" si="1"/>
        <v>-0.54550551665889202</v>
      </c>
      <c r="M19" s="56">
        <f t="shared" si="1"/>
        <v>-81.195475226447385</v>
      </c>
      <c r="N19" s="32"/>
      <c r="O19" s="14"/>
      <c r="P19" s="51"/>
      <c r="Q19" s="51"/>
    </row>
    <row r="20" spans="1:19" x14ac:dyDescent="0.25">
      <c r="A20" s="57" t="s">
        <v>20</v>
      </c>
      <c r="B20" s="73">
        <v>2256.893</v>
      </c>
      <c r="C20" s="75">
        <v>3561.779</v>
      </c>
      <c r="D20" s="47">
        <v>330.33199999999999</v>
      </c>
      <c r="E20" s="48">
        <v>1459.7049999999999</v>
      </c>
      <c r="F20" s="47">
        <v>794.81899999999996</v>
      </c>
      <c r="G20" s="80">
        <v>1494.3710000000001</v>
      </c>
      <c r="H20" s="49">
        <v>397.00799999999998</v>
      </c>
      <c r="I20" s="81">
        <v>951.04</v>
      </c>
      <c r="J20" s="82">
        <f t="shared" si="0"/>
        <v>-50.050514645472745</v>
      </c>
      <c r="K20" s="83">
        <f t="shared" si="0"/>
        <v>-36.358508027792297</v>
      </c>
      <c r="L20" s="84">
        <f t="shared" si="1"/>
        <v>-82.409090727828044</v>
      </c>
      <c r="M20" s="85">
        <f t="shared" si="1"/>
        <v>-73.298736389877078</v>
      </c>
      <c r="N20" s="32"/>
      <c r="O20" s="14"/>
      <c r="P20" s="51"/>
      <c r="Q20" s="51"/>
    </row>
    <row r="21" spans="1:19" x14ac:dyDescent="0.25">
      <c r="A21" s="86" t="s">
        <v>21</v>
      </c>
      <c r="B21" s="35">
        <v>1534.54</v>
      </c>
      <c r="C21" s="36">
        <v>0</v>
      </c>
      <c r="D21" s="68">
        <v>28.3</v>
      </c>
      <c r="E21" s="70">
        <v>0</v>
      </c>
      <c r="F21" s="68">
        <v>24</v>
      </c>
      <c r="G21" s="69">
        <v>0</v>
      </c>
      <c r="H21" s="71">
        <v>0</v>
      </c>
      <c r="I21" s="39">
        <v>0</v>
      </c>
      <c r="J21" s="87" t="s">
        <v>18</v>
      </c>
      <c r="K21" s="41" t="s">
        <v>18</v>
      </c>
      <c r="L21" s="88" t="s">
        <v>18</v>
      </c>
      <c r="M21" s="42" t="s">
        <v>18</v>
      </c>
      <c r="N21" s="32"/>
      <c r="O21" s="14"/>
      <c r="P21" s="51"/>
      <c r="Q21" s="51"/>
    </row>
    <row r="22" spans="1:19" x14ac:dyDescent="0.25">
      <c r="A22" s="52" t="s">
        <v>22</v>
      </c>
      <c r="B22" s="47">
        <v>40.709000000000003</v>
      </c>
      <c r="C22" s="80">
        <v>0</v>
      </c>
      <c r="D22" s="47">
        <v>23.42</v>
      </c>
      <c r="E22" s="48">
        <v>61.84</v>
      </c>
      <c r="F22" s="47">
        <v>0</v>
      </c>
      <c r="G22" s="80">
        <v>28.38</v>
      </c>
      <c r="H22" s="49">
        <v>76.98</v>
      </c>
      <c r="I22" s="50">
        <v>71.41</v>
      </c>
      <c r="J22" s="89" t="s">
        <v>18</v>
      </c>
      <c r="K22" s="54">
        <f t="shared" si="0"/>
        <v>151.62085976039467</v>
      </c>
      <c r="L22" s="90">
        <f t="shared" si="1"/>
        <v>89.098233805792319</v>
      </c>
      <c r="M22" s="56" t="s">
        <v>18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69.022000000000006</v>
      </c>
      <c r="C23" s="80">
        <v>62.427</v>
      </c>
      <c r="D23" s="47">
        <v>137.80500000000001</v>
      </c>
      <c r="E23" s="48">
        <v>689.8</v>
      </c>
      <c r="F23" s="47">
        <v>576.12099999999998</v>
      </c>
      <c r="G23" s="80">
        <v>184.37899999999999</v>
      </c>
      <c r="H23" s="49">
        <v>294.62200000000001</v>
      </c>
      <c r="I23" s="50">
        <v>238.48</v>
      </c>
      <c r="J23" s="89">
        <f t="shared" si="0"/>
        <v>-48.861089944647041</v>
      </c>
      <c r="K23" s="54">
        <f t="shared" si="0"/>
        <v>29.342278675988041</v>
      </c>
      <c r="L23" s="90">
        <f t="shared" si="1"/>
        <v>326.85230795978089</v>
      </c>
      <c r="M23" s="56">
        <f t="shared" si="1"/>
        <v>282.01419257692987</v>
      </c>
      <c r="N23" s="32"/>
      <c r="O23" s="14"/>
      <c r="P23" s="51"/>
      <c r="Q23" s="51"/>
    </row>
    <row r="24" spans="1:19" x14ac:dyDescent="0.25">
      <c r="A24" s="52" t="s">
        <v>24</v>
      </c>
      <c r="B24" s="47">
        <v>588.67399999999998</v>
      </c>
      <c r="C24" s="80">
        <v>3117.5619999999999</v>
      </c>
      <c r="D24" s="47">
        <v>0</v>
      </c>
      <c r="E24" s="48">
        <v>1097.42</v>
      </c>
      <c r="F24" s="47">
        <v>0</v>
      </c>
      <c r="G24" s="80">
        <v>886.52</v>
      </c>
      <c r="H24" s="49">
        <v>260.8</v>
      </c>
      <c r="I24" s="50">
        <v>635.38</v>
      </c>
      <c r="J24" s="89" t="s">
        <v>18</v>
      </c>
      <c r="K24" s="54">
        <f t="shared" ref="K24:K36" si="2">+((I24*100/G24)-100)</f>
        <v>-28.328746108378823</v>
      </c>
      <c r="L24" s="90">
        <f t="shared" ref="L24:M36" si="3">+((H24*100/B24)-100)</f>
        <v>-55.697041146712778</v>
      </c>
      <c r="M24" s="56">
        <f t="shared" si="3"/>
        <v>-79.619330746269043</v>
      </c>
      <c r="N24" s="32"/>
      <c r="O24" s="14"/>
      <c r="P24" s="51"/>
      <c r="Q24" s="51"/>
    </row>
    <row r="25" spans="1:19" x14ac:dyDescent="0.25">
      <c r="A25" s="52" t="s">
        <v>25</v>
      </c>
      <c r="B25" s="47">
        <v>251.83799999999999</v>
      </c>
      <c r="C25" s="80">
        <v>24.274000000000001</v>
      </c>
      <c r="D25" s="47">
        <v>382.89499999999998</v>
      </c>
      <c r="E25" s="48">
        <v>31</v>
      </c>
      <c r="F25" s="47">
        <v>443.38799999999998</v>
      </c>
      <c r="G25" s="80">
        <v>327.572</v>
      </c>
      <c r="H25" s="49">
        <v>828.67100000000005</v>
      </c>
      <c r="I25" s="50">
        <v>678.37199999999996</v>
      </c>
      <c r="J25" s="90">
        <f t="shared" ref="J25:K28" si="4">+((H25*100/F25)-100)</f>
        <v>86.895224949705465</v>
      </c>
      <c r="K25" s="54">
        <f t="shared" si="2"/>
        <v>107.09096015532461</v>
      </c>
      <c r="L25" s="90">
        <f t="shared" si="3"/>
        <v>229.04923006059454</v>
      </c>
      <c r="M25" s="56">
        <f t="shared" si="3"/>
        <v>2694.6444755705693</v>
      </c>
      <c r="N25" s="32"/>
      <c r="O25" s="14"/>
      <c r="P25" s="51"/>
      <c r="Q25" s="51"/>
    </row>
    <row r="26" spans="1:19" x14ac:dyDescent="0.25">
      <c r="A26" s="52" t="s">
        <v>26</v>
      </c>
      <c r="B26" s="47">
        <v>2442.913</v>
      </c>
      <c r="C26" s="80">
        <v>0</v>
      </c>
      <c r="D26" s="47">
        <v>153.47999999999999</v>
      </c>
      <c r="E26" s="48">
        <v>29.2</v>
      </c>
      <c r="F26" s="47">
        <v>233</v>
      </c>
      <c r="G26" s="80">
        <v>0</v>
      </c>
      <c r="H26" s="49">
        <v>118.86</v>
      </c>
      <c r="I26" s="50">
        <v>0</v>
      </c>
      <c r="J26" s="90">
        <f t="shared" si="4"/>
        <v>-48.987124463519315</v>
      </c>
      <c r="K26" s="54" t="s">
        <v>18</v>
      </c>
      <c r="L26" s="90">
        <f t="shared" si="3"/>
        <v>-95.134497217051944</v>
      </c>
      <c r="M26" s="56" t="s">
        <v>18</v>
      </c>
      <c r="N26" s="32"/>
      <c r="O26" s="14"/>
      <c r="P26" s="51"/>
      <c r="Q26" s="51"/>
    </row>
    <row r="27" spans="1:19" x14ac:dyDescent="0.25">
      <c r="A27" s="52" t="s">
        <v>27</v>
      </c>
      <c r="B27" s="47">
        <v>4586.3109999999997</v>
      </c>
      <c r="C27" s="48">
        <v>5811.2000000000007</v>
      </c>
      <c r="D27" s="47">
        <v>3659.5250000000001</v>
      </c>
      <c r="E27" s="48">
        <v>2306.3900000000003</v>
      </c>
      <c r="F27" s="47">
        <v>3839.6130000000003</v>
      </c>
      <c r="G27" s="80">
        <v>3806.59</v>
      </c>
      <c r="H27" s="49">
        <v>3920.0060000000003</v>
      </c>
      <c r="I27" s="50">
        <v>5545.2699999999995</v>
      </c>
      <c r="J27" s="90">
        <f t="shared" si="4"/>
        <v>2.0937787219701534</v>
      </c>
      <c r="K27" s="54">
        <f t="shared" si="4"/>
        <v>45.675525864356274</v>
      </c>
      <c r="L27" s="90">
        <f t="shared" si="3"/>
        <v>-14.528125109701449</v>
      </c>
      <c r="M27" s="56">
        <f t="shared" si="3"/>
        <v>-4.5761632709251217</v>
      </c>
      <c r="N27" s="32"/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0</v>
      </c>
      <c r="D28" s="47">
        <v>0</v>
      </c>
      <c r="E28" s="48">
        <v>0</v>
      </c>
      <c r="F28" s="47">
        <v>0</v>
      </c>
      <c r="G28" s="80">
        <v>0</v>
      </c>
      <c r="H28" s="49">
        <v>0</v>
      </c>
      <c r="I28" s="50">
        <v>10</v>
      </c>
      <c r="J28" s="90" t="s">
        <v>18</v>
      </c>
      <c r="K28" s="54" t="s">
        <v>18</v>
      </c>
      <c r="L28" s="90" t="s">
        <v>18</v>
      </c>
      <c r="M28" s="56" t="s">
        <v>18</v>
      </c>
      <c r="N28" s="32"/>
      <c r="O28" s="14"/>
      <c r="P28" s="51"/>
      <c r="Q28" s="51"/>
    </row>
    <row r="29" spans="1:19" s="1" customFormat="1" x14ac:dyDescent="0.25">
      <c r="A29" s="92" t="s">
        <v>29</v>
      </c>
      <c r="B29" s="93">
        <v>74035.429999999993</v>
      </c>
      <c r="C29" s="94">
        <v>71227.471999999994</v>
      </c>
      <c r="D29" s="95">
        <v>40320.521999999997</v>
      </c>
      <c r="E29" s="96">
        <v>22156.54</v>
      </c>
      <c r="F29" s="97">
        <v>52188.315000000002</v>
      </c>
      <c r="G29" s="97">
        <v>11995.15</v>
      </c>
      <c r="H29" s="97">
        <v>57416.108999999997</v>
      </c>
      <c r="I29" s="97">
        <v>58870.190999999999</v>
      </c>
      <c r="J29" s="97">
        <f>+((H29*100/F29)-100)</f>
        <v>10.017173384501859</v>
      </c>
      <c r="K29" s="97">
        <f>+((I29*100/G29)-100)</f>
        <v>390.78328324364429</v>
      </c>
      <c r="L29" s="97">
        <f>+((H29*100/B29)-100)</f>
        <v>-22.447794252022305</v>
      </c>
      <c r="M29" s="95">
        <f>+((I29*100/C29)-100)</f>
        <v>-17.349037742066713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2024-02-07T10:35:33Z</dcterms:created>
  <dcterms:modified xsi:type="dcterms:W3CDTF">2024-02-07T10:36:01Z</dcterms:modified>
</cp:coreProperties>
</file>