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tez\Desktop\_LENTELES\_2023\_2024\04\"/>
    </mc:Choice>
  </mc:AlternateContent>
  <xr:revisionPtr revIDLastSave="0" documentId="8_{6AA79D6B-AD10-4A18-8317-46A66CC66C65}" xr6:coauthVersionLast="47" xr6:coauthVersionMax="47" xr10:uidLastSave="{00000000-0000-0000-0000-000000000000}"/>
  <bookViews>
    <workbookView xWindow="-108" yWindow="-108" windowWidth="23256" windowHeight="12456" xr2:uid="{15B0E295-B10D-47CE-A11D-D288B0BF0E96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" l="1"/>
  <c r="G75" i="1"/>
  <c r="H74" i="1"/>
  <c r="G74" i="1"/>
  <c r="H73" i="1"/>
  <c r="G73" i="1"/>
  <c r="H71" i="1"/>
  <c r="G71" i="1"/>
  <c r="H69" i="1"/>
  <c r="G69" i="1"/>
  <c r="H68" i="1"/>
  <c r="G68" i="1"/>
  <c r="H67" i="1"/>
  <c r="G67" i="1"/>
  <c r="H66" i="1"/>
  <c r="G66" i="1"/>
  <c r="H65" i="1"/>
  <c r="G65" i="1"/>
  <c r="H63" i="1"/>
  <c r="G63" i="1"/>
  <c r="G62" i="1"/>
  <c r="H61" i="1"/>
  <c r="H57" i="1"/>
  <c r="G57" i="1"/>
  <c r="H56" i="1"/>
  <c r="G56" i="1"/>
  <c r="H55" i="1"/>
  <c r="G55" i="1"/>
  <c r="H54" i="1"/>
  <c r="G54" i="1"/>
  <c r="H53" i="1"/>
  <c r="G53" i="1"/>
  <c r="H52" i="1"/>
  <c r="G52" i="1"/>
  <c r="H49" i="1"/>
  <c r="G49" i="1"/>
  <c r="H48" i="1"/>
  <c r="G48" i="1"/>
  <c r="G47" i="1"/>
  <c r="H46" i="1"/>
  <c r="G46" i="1"/>
  <c r="H44" i="1"/>
  <c r="G44" i="1"/>
  <c r="H43" i="1"/>
  <c r="G43" i="1"/>
  <c r="H42" i="1"/>
  <c r="G42" i="1"/>
  <c r="H37" i="1"/>
  <c r="G37" i="1"/>
  <c r="H36" i="1"/>
  <c r="H33" i="1"/>
  <c r="G33" i="1"/>
  <c r="H32" i="1"/>
  <c r="G32" i="1"/>
  <c r="H31" i="1"/>
  <c r="H30" i="1"/>
  <c r="H29" i="1"/>
  <c r="G29" i="1"/>
  <c r="H28" i="1"/>
  <c r="G28" i="1"/>
  <c r="H25" i="1"/>
  <c r="G25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G14" i="1"/>
  <c r="H13" i="1"/>
  <c r="G13" i="1"/>
  <c r="H12" i="1"/>
  <c r="G12" i="1"/>
  <c r="H11" i="1"/>
  <c r="G11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<sst xmlns="http://schemas.openxmlformats.org/spreadsheetml/2006/main" count="209" uniqueCount="44">
  <si>
    <t xml:space="preserve">Galvijų supirkimo kainos Lietuvos įmonėse 2024 m. 1–4 sav., EUR/100 kg skerdenų (be PVM)  </t>
  </si>
  <si>
    <t>Kategorija pagal
raumeningumą</t>
  </si>
  <si>
    <t>Pokytis %</t>
  </si>
  <si>
    <t>4 sav.
(01 23–29)</t>
  </si>
  <si>
    <t>1 sav.
(01 01–07)</t>
  </si>
  <si>
    <t>2 sav.
(01 08–14)</t>
  </si>
  <si>
    <t>3 sav.
(01 15–21)</t>
  </si>
  <si>
    <t>4 sav.
(01 22–28 )</t>
  </si>
  <si>
    <t>savaitės*</t>
  </si>
  <si>
    <t>metų**</t>
  </si>
  <si>
    <t>Jauni buliai (A):</t>
  </si>
  <si>
    <t>U2</t>
  </si>
  <si>
    <t>U3</t>
  </si>
  <si>
    <t>●</t>
  </si>
  <si>
    <t>U</t>
  </si>
  <si>
    <t>R1</t>
  </si>
  <si>
    <t>-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</si>
  <si>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</si>
  <si>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</si>
  <si>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</si>
  <si>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</si>
  <si>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</si>
  <si>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</si>
  <si>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</si>
  <si>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</si>
  <si>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</si>
  <si>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</si>
  <si>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</si>
  <si>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</si>
  <si>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</si>
  <si>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</si>
  <si>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</si>
  <si>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</si>
  <si>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</si>
  <si>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</si>
  <si>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</si>
  <si>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</si>
  <si>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</si>
  <si>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</si>
  <si>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</si>
  <si>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4 savaitę su 2024 m. 3 savaite</t>
  </si>
  <si>
    <t>** lyginant 2024 m. 4 savaitę su 2023 m. 4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</si>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</sst>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b/>
      <sz val="9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9" xfId="1" applyNumberFormat="1" applyFont="1" applyFill="1" applyBorder="1" applyAlignment="1">
      <alignment horizontal="right" vertical="center" wrapText="1" indent="1"/>
    </xf>
    <xf numFmtId="2" fontId="6" fillId="0" borderId="10" xfId="1" applyNumberFormat="1" applyFont="1" applyBorder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2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3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2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9" fillId="0" borderId="13" xfId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12" fillId="0" borderId="12" xfId="0" applyNumberFormat="1" applyFont="1" applyBorder="1" applyAlignment="1">
      <alignment horizontal="right" vertical="center" wrapText="1" indent="1"/>
    </xf>
    <xf numFmtId="2" fontId="13" fillId="0" borderId="12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2" fontId="13" fillId="0" borderId="15" xfId="0" applyNumberFormat="1" applyFont="1" applyBorder="1" applyAlignment="1">
      <alignment horizontal="right" vertical="center" wrapText="1" indent="1"/>
    </xf>
    <xf numFmtId="2" fontId="13" fillId="0" borderId="16" xfId="0" applyNumberFormat="1" applyFont="1" applyBorder="1" applyAlignment="1">
      <alignment horizontal="right" vertical="center" wrapText="1" indent="1"/>
    </xf>
    <xf numFmtId="0" fontId="2" fillId="2" borderId="17" xfId="1" applyFont="1" applyFill="1" applyBorder="1" applyAlignment="1">
      <alignment horizontal="center" wrapText="1"/>
    </xf>
    <xf numFmtId="2" fontId="10" fillId="2" borderId="18" xfId="0" applyNumberFormat="1" applyFont="1" applyFill="1" applyBorder="1" applyAlignment="1">
      <alignment horizontal="right" vertical="center" wrapText="1" indent="1"/>
    </xf>
    <xf numFmtId="2" fontId="10" fillId="2" borderId="18" xfId="0" applyNumberFormat="1" applyFont="1" applyFill="1" applyBorder="1" applyAlignment="1">
      <alignment horizontal="right" vertical="center" indent="1"/>
    </xf>
    <xf numFmtId="2" fontId="10" fillId="2" borderId="19" xfId="0" applyNumberFormat="1" applyFont="1" applyFill="1" applyBorder="1" applyAlignment="1">
      <alignment horizontal="right" vertical="center" indent="1"/>
    </xf>
    <xf numFmtId="0" fontId="2" fillId="3" borderId="20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6" fillId="0" borderId="9" xfId="1" applyNumberFormat="1" applyFont="1" applyBorder="1" applyAlignment="1">
      <alignment horizontal="right" vertical="center" wrapText="1" indent="1"/>
    </xf>
    <xf numFmtId="0" fontId="6" fillId="0" borderId="10" xfId="1" applyFont="1" applyBorder="1" applyAlignment="1">
      <alignment horizontal="right" vertical="center" wrapText="1" indent="1"/>
    </xf>
    <xf numFmtId="0" fontId="6" fillId="0" borderId="11" xfId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2" fontId="7" fillId="0" borderId="12" xfId="0" quotePrefix="1" applyNumberFormat="1" applyFont="1" applyBorder="1" applyAlignment="1">
      <alignment horizontal="right" vertical="center" indent="1"/>
    </xf>
    <xf numFmtId="0" fontId="6" fillId="0" borderId="0" xfId="1" applyFont="1" applyAlignment="1">
      <alignment horizontal="right" vertical="center" wrapText="1" indent="1"/>
    </xf>
    <xf numFmtId="0" fontId="6" fillId="0" borderId="13" xfId="1" applyFont="1" applyBorder="1" applyAlignment="1">
      <alignment horizontal="right" vertical="center" wrapText="1" indent="1"/>
    </xf>
    <xf numFmtId="2" fontId="10" fillId="0" borderId="12" xfId="0" quotePrefix="1" applyNumberFormat="1" applyFont="1" applyBorder="1" applyAlignment="1">
      <alignment horizontal="right" vertical="center" indent="1"/>
    </xf>
    <xf numFmtId="0" fontId="15" fillId="0" borderId="0" xfId="1" applyFont="1" applyAlignment="1">
      <alignment horizontal="right" vertical="center" wrapText="1" indent="1"/>
    </xf>
    <xf numFmtId="0" fontId="15" fillId="0" borderId="13" xfId="1" applyFont="1" applyBorder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2" fontId="10" fillId="0" borderId="13" xfId="0" quotePrefix="1" applyNumberFormat="1" applyFont="1" applyBorder="1" applyAlignment="1">
      <alignment horizontal="right" vertical="center" indent="1"/>
    </xf>
    <xf numFmtId="2" fontId="16" fillId="0" borderId="0" xfId="1" quotePrefix="1" applyNumberFormat="1" applyFont="1" applyAlignment="1">
      <alignment horizontal="right" vertical="center" wrapText="1" indent="1"/>
    </xf>
    <xf numFmtId="2" fontId="17" fillId="0" borderId="15" xfId="0" applyNumberFormat="1" applyFont="1" applyBorder="1" applyAlignment="1">
      <alignment horizontal="right" vertical="center" wrapText="1" indent="1"/>
    </xf>
    <xf numFmtId="0" fontId="6" fillId="0" borderId="15" xfId="1" applyFont="1" applyBorder="1" applyAlignment="1">
      <alignment horizontal="right" vertical="center" wrapText="1" indent="1"/>
    </xf>
    <xf numFmtId="0" fontId="15" fillId="0" borderId="16" xfId="1" applyFont="1" applyBorder="1" applyAlignment="1">
      <alignment horizontal="right" vertical="center" wrapText="1" indent="1"/>
    </xf>
    <xf numFmtId="0" fontId="2" fillId="2" borderId="19" xfId="1" applyFont="1" applyFill="1" applyBorder="1" applyAlignment="1">
      <alignment horizontal="center" wrapText="1"/>
    </xf>
    <xf numFmtId="2" fontId="13" fillId="2" borderId="18" xfId="0" applyNumberFormat="1" applyFont="1" applyFill="1" applyBorder="1" applyAlignment="1">
      <alignment horizontal="right" vertical="center" wrapText="1" indent="1"/>
    </xf>
    <xf numFmtId="2" fontId="10" fillId="2" borderId="18" xfId="0" quotePrefix="1" applyNumberFormat="1" applyFont="1" applyFill="1" applyBorder="1" applyAlignment="1">
      <alignment horizontal="right" vertical="center" indent="1"/>
    </xf>
    <xf numFmtId="2" fontId="12" fillId="0" borderId="9" xfId="0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center" wrapText="1"/>
    </xf>
    <xf numFmtId="2" fontId="17" fillId="0" borderId="12" xfId="0" applyNumberFormat="1" applyFont="1" applyBorder="1" applyAlignment="1">
      <alignment horizontal="right" vertical="center" wrapText="1" indent="1"/>
    </xf>
    <xf numFmtId="2" fontId="9" fillId="0" borderId="0" xfId="1" quotePrefix="1" applyNumberFormat="1" applyFont="1" applyAlignment="1">
      <alignment horizontal="right" vertical="center" wrapText="1" indent="1"/>
    </xf>
    <xf numFmtId="0" fontId="7" fillId="0" borderId="12" xfId="1" quotePrefix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15" fillId="0" borderId="12" xfId="1" applyFont="1" applyBorder="1" applyAlignment="1">
      <alignment horizontal="right" vertical="center" wrapText="1" indent="1"/>
    </xf>
    <xf numFmtId="2" fontId="13" fillId="2" borderId="21" xfId="0" applyNumberFormat="1" applyFont="1" applyFill="1" applyBorder="1" applyAlignment="1">
      <alignment horizontal="right" vertical="center" wrapText="1" indent="1"/>
    </xf>
    <xf numFmtId="2" fontId="10" fillId="2" borderId="17" xfId="0" quotePrefix="1" applyNumberFormat="1" applyFont="1" applyFill="1" applyBorder="1" applyAlignment="1">
      <alignment horizontal="right" vertical="center" indent="1"/>
    </xf>
    <xf numFmtId="2" fontId="12" fillId="0" borderId="10" xfId="0" applyNumberFormat="1" applyFont="1" applyBorder="1" applyAlignment="1">
      <alignment horizontal="right" vertical="center" wrapText="1" indent="1"/>
    </xf>
    <xf numFmtId="2" fontId="12" fillId="0" borderId="11" xfId="0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7" fillId="0" borderId="0" xfId="0" applyNumberFormat="1" applyFont="1" applyAlignment="1">
      <alignment horizontal="right" vertical="center" wrapText="1" indent="1"/>
    </xf>
    <xf numFmtId="2" fontId="17" fillId="0" borderId="13" xfId="0" applyNumberFormat="1" applyFont="1" applyBorder="1" applyAlignment="1">
      <alignment horizontal="right" vertical="center" wrapText="1" indent="1"/>
    </xf>
    <xf numFmtId="2" fontId="9" fillId="0" borderId="12" xfId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3" xfId="0" applyNumberFormat="1" applyFont="1" applyBorder="1" applyAlignment="1">
      <alignment horizontal="right" vertical="center" indent="1"/>
    </xf>
    <xf numFmtId="2" fontId="19" fillId="0" borderId="0" xfId="0" applyNumberFormat="1" applyFont="1" applyAlignment="1">
      <alignment horizontal="right" vertical="center" wrapText="1" indent="1"/>
    </xf>
    <xf numFmtId="2" fontId="19" fillId="0" borderId="13" xfId="0" applyNumberFormat="1" applyFont="1" applyBorder="1" applyAlignment="1">
      <alignment horizontal="right" vertical="center" wrapText="1" indent="1"/>
    </xf>
    <xf numFmtId="2" fontId="13" fillId="0" borderId="14" xfId="0" quotePrefix="1" applyNumberFormat="1" applyFont="1" applyBorder="1" applyAlignment="1">
      <alignment horizontal="right" vertical="center" wrapText="1" indent="1"/>
    </xf>
    <xf numFmtId="0" fontId="2" fillId="2" borderId="22" xfId="1" applyFont="1" applyFill="1" applyBorder="1" applyAlignment="1">
      <alignment horizontal="center" wrapText="1"/>
    </xf>
    <xf numFmtId="2" fontId="13" fillId="2" borderId="23" xfId="0" applyNumberFormat="1" applyFont="1" applyFill="1" applyBorder="1" applyAlignment="1">
      <alignment horizontal="right" vertical="center" wrapText="1" indent="1"/>
    </xf>
    <xf numFmtId="2" fontId="10" fillId="2" borderId="23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4" xfId="1" applyNumberFormat="1" applyFont="1" applyFill="1" applyBorder="1" applyAlignment="1">
      <alignment horizontal="center" vertical="center" wrapText="1"/>
    </xf>
    <xf numFmtId="2" fontId="10" fillId="4" borderId="25" xfId="0" applyNumberFormat="1" applyFont="1" applyFill="1" applyBorder="1" applyAlignment="1">
      <alignment horizontal="right" vertical="center" wrapText="1" indent="1"/>
    </xf>
    <xf numFmtId="2" fontId="10" fillId="4" borderId="25" xfId="0" applyNumberFormat="1" applyFont="1" applyFill="1" applyBorder="1" applyAlignment="1">
      <alignment horizontal="right" vertical="center" indent="1"/>
    </xf>
    <xf numFmtId="2" fontId="10" fillId="4" borderId="26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0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0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" xfId="1" xr:uid="{8BE18DBD-57A0-4981-8297-6F933CA6BDBD}"/>
    <cellStyle name="Normal_Sheet1 2" xfId="2" xr:uid="{7023AE11-7AA6-4CA3-A1E3-FEF3422D9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3E4E-0DD0-487B-A024-083BFDC4E39D}">
  <dimension ref="A2:H83"/>
  <sheetViews>
    <sheetView showGridLines="0" tabSelected="1" workbookViewId="0">
      <selection activeCell="Q65" sqref="Q65"/>
    </sheetView>
  </sheetViews>
  <sheetFormatPr defaultRowHeight="14.4" x14ac:dyDescent="0.3"/>
  <cols>
    <col min="1" max="1" width="15.109375" customWidth="1"/>
    <col min="2" max="2" width="10.109375" customWidth="1"/>
    <col min="6" max="6" width="8.8867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0"/>
      <c r="F6" s="10"/>
      <c r="G6" s="10"/>
      <c r="H6" s="10"/>
    </row>
    <row r="7" spans="1:8" x14ac:dyDescent="0.3">
      <c r="A7" s="11" t="s">
        <v>11</v>
      </c>
      <c r="B7" s="12">
        <v>416.27</v>
      </c>
      <c r="C7" s="13">
        <v>419.56</v>
      </c>
      <c r="D7" s="13">
        <v>403.5</v>
      </c>
      <c r="E7" s="13">
        <v>407.36</v>
      </c>
      <c r="F7" s="14">
        <v>407.64</v>
      </c>
      <c r="G7" s="15">
        <f>F7/E7*100-100</f>
        <v>6.8735271013338206E-2</v>
      </c>
      <c r="H7" s="15">
        <f>(F7/B7-1)*100</f>
        <v>-2.073173661325578</v>
      </c>
    </row>
    <row r="8" spans="1:8" x14ac:dyDescent="0.3">
      <c r="A8" s="11" t="s">
        <v>12</v>
      </c>
      <c r="B8" s="16">
        <v>408.08</v>
      </c>
      <c r="C8" s="17" t="s">
        <v>13</v>
      </c>
      <c r="D8" s="17" t="s">
        <v>13</v>
      </c>
      <c r="E8" s="17">
        <v>393.51</v>
      </c>
      <c r="F8" s="18">
        <v>403.11</v>
      </c>
      <c r="G8" s="15">
        <f>F8/E8*100-100</f>
        <v>2.4395822215445691</v>
      </c>
      <c r="H8" s="15">
        <f>(F8/B8-1)*100</f>
        <v>-1.2178984512840496</v>
      </c>
    </row>
    <row r="9" spans="1:8" x14ac:dyDescent="0.3">
      <c r="A9" s="19" t="s">
        <v>14</v>
      </c>
      <c r="B9" s="20">
        <v>412.91</v>
      </c>
      <c r="C9" s="21">
        <v>409.57</v>
      </c>
      <c r="D9" s="21">
        <v>399.56</v>
      </c>
      <c r="E9" s="21">
        <v>399.46</v>
      </c>
      <c r="F9" s="22">
        <v>405.61</v>
      </c>
      <c r="G9" s="23">
        <f>F9/E9*100-100</f>
        <v>1.5395784308817042</v>
      </c>
      <c r="H9" s="24">
        <f>(F9/B9-1)*100</f>
        <v>-1.767939744738567</v>
      </c>
    </row>
    <row r="10" spans="1:8" x14ac:dyDescent="0.3">
      <c r="A10" s="11" t="s">
        <v>15</v>
      </c>
      <c r="B10" s="25" t="s">
        <v>13</v>
      </c>
      <c r="C10" s="17" t="s">
        <v>16</v>
      </c>
      <c r="D10" s="17" t="s">
        <v>13</v>
      </c>
      <c r="E10" s="17" t="s">
        <v>16</v>
      </c>
      <c r="F10" s="18" t="s">
        <v>16</v>
      </c>
      <c r="G10" s="15" t="s">
        <v>16</v>
      </c>
      <c r="H10" s="15" t="s">
        <v>16</v>
      </c>
    </row>
    <row r="11" spans="1:8" x14ac:dyDescent="0.3">
      <c r="A11" s="11" t="s">
        <v>17</v>
      </c>
      <c r="B11" s="25">
        <v>408.4</v>
      </c>
      <c r="C11" s="17">
        <v>392.95</v>
      </c>
      <c r="D11" s="17">
        <v>404.21</v>
      </c>
      <c r="E11" s="17">
        <v>405.55</v>
      </c>
      <c r="F11" s="18">
        <v>384.18</v>
      </c>
      <c r="G11" s="15">
        <f>F11/E11*100-100</f>
        <v>-5.2693872518801612</v>
      </c>
      <c r="H11" s="15">
        <f>(F11/B11-1)*100</f>
        <v>-5.9304603330068488</v>
      </c>
    </row>
    <row r="12" spans="1:8" x14ac:dyDescent="0.3">
      <c r="A12" s="11" t="s">
        <v>18</v>
      </c>
      <c r="B12" s="25">
        <v>414.7</v>
      </c>
      <c r="C12" s="17">
        <v>377.06</v>
      </c>
      <c r="D12" s="17">
        <v>393.11</v>
      </c>
      <c r="E12" s="17">
        <v>390.96</v>
      </c>
      <c r="F12" s="18">
        <v>389.86</v>
      </c>
      <c r="G12" s="15">
        <f>F12/E12*100-100</f>
        <v>-0.28135870677306229</v>
      </c>
      <c r="H12" s="15">
        <f>(F12/B12-1)*100</f>
        <v>-5.9898721967687418</v>
      </c>
    </row>
    <row r="13" spans="1:8" x14ac:dyDescent="0.3">
      <c r="A13" s="19" t="s">
        <v>19</v>
      </c>
      <c r="B13" s="26">
        <v>411.65</v>
      </c>
      <c r="C13" s="27">
        <v>386.92</v>
      </c>
      <c r="D13" s="27">
        <v>397.75</v>
      </c>
      <c r="E13" s="27">
        <v>399.06</v>
      </c>
      <c r="F13" s="28">
        <v>387.5</v>
      </c>
      <c r="G13" s="23">
        <f>F13/E13*100-100</f>
        <v>-2.896807497619406</v>
      </c>
      <c r="H13" s="24">
        <f>(F13/B13-1)*100</f>
        <v>-5.8666342766913626</v>
      </c>
    </row>
    <row r="14" spans="1:8" x14ac:dyDescent="0.3">
      <c r="A14" s="11" t="s">
        <v>20</v>
      </c>
      <c r="B14" s="25" t="s">
        <v>13</v>
      </c>
      <c r="C14" s="17" t="s">
        <v>13</v>
      </c>
      <c r="D14" s="17">
        <v>334.4</v>
      </c>
      <c r="E14" s="17">
        <v>347.95</v>
      </c>
      <c r="F14" s="18">
        <v>325.95999999999998</v>
      </c>
      <c r="G14" s="29">
        <f>F14/E14*100-100</f>
        <v>-6.3198735450495747</v>
      </c>
      <c r="H14" s="29" t="s">
        <v>16</v>
      </c>
    </row>
    <row r="15" spans="1:8" x14ac:dyDescent="0.3">
      <c r="A15" s="11" t="s">
        <v>21</v>
      </c>
      <c r="B15" s="25">
        <v>400.31</v>
      </c>
      <c r="C15" s="30">
        <v>362.48</v>
      </c>
      <c r="D15" s="30">
        <v>373.52</v>
      </c>
      <c r="E15" s="30">
        <v>378.73</v>
      </c>
      <c r="F15" s="31">
        <v>369.36</v>
      </c>
      <c r="G15" s="15">
        <f t="shared" ref="G15:G21" si="0">F15/E15*100-100</f>
        <v>-2.4740580360679161</v>
      </c>
      <c r="H15" s="15">
        <f>(F15/B15-1)*100</f>
        <v>-7.7315080812370374</v>
      </c>
    </row>
    <row r="16" spans="1:8" x14ac:dyDescent="0.3">
      <c r="A16" s="11" t="s">
        <v>22</v>
      </c>
      <c r="B16" s="25">
        <v>397.85</v>
      </c>
      <c r="C16" s="17">
        <v>365.69</v>
      </c>
      <c r="D16" s="17">
        <v>380.32</v>
      </c>
      <c r="E16" s="17">
        <v>391.25</v>
      </c>
      <c r="F16" s="18">
        <v>376.17</v>
      </c>
      <c r="G16" s="15">
        <f t="shared" si="0"/>
        <v>-3.8543130990415335</v>
      </c>
      <c r="H16" s="15">
        <f t="shared" ref="H16:H20" si="1">(F16/B16-1)*100</f>
        <v>-5.449289933391988</v>
      </c>
    </row>
    <row r="17" spans="1:8" x14ac:dyDescent="0.3">
      <c r="A17" s="19" t="s">
        <v>23</v>
      </c>
      <c r="B17" s="26">
        <v>397.34</v>
      </c>
      <c r="C17" s="27">
        <v>362.62</v>
      </c>
      <c r="D17" s="27">
        <v>374.68</v>
      </c>
      <c r="E17" s="27">
        <v>379.66</v>
      </c>
      <c r="F17" s="28">
        <v>370.82</v>
      </c>
      <c r="G17" s="23">
        <f t="shared" si="0"/>
        <v>-2.3283990939261514</v>
      </c>
      <c r="H17" s="24">
        <f t="shared" si="1"/>
        <v>-6.6743846579755299</v>
      </c>
    </row>
    <row r="18" spans="1:8" x14ac:dyDescent="0.3">
      <c r="A18" s="11" t="s">
        <v>24</v>
      </c>
      <c r="B18" s="25">
        <v>309.91000000000003</v>
      </c>
      <c r="C18" s="17" t="s">
        <v>13</v>
      </c>
      <c r="D18" s="17">
        <v>300.22000000000003</v>
      </c>
      <c r="E18" s="17">
        <v>289.26</v>
      </c>
      <c r="F18" s="18">
        <v>209.25</v>
      </c>
      <c r="G18" s="29">
        <f t="shared" si="0"/>
        <v>-27.660236465463598</v>
      </c>
      <c r="H18" s="29">
        <f t="shared" si="1"/>
        <v>-32.480397534768166</v>
      </c>
    </row>
    <row r="19" spans="1:8" x14ac:dyDescent="0.3">
      <c r="A19" s="11" t="s">
        <v>25</v>
      </c>
      <c r="B19" s="25">
        <v>366.8</v>
      </c>
      <c r="C19" s="30">
        <v>308.45999999999998</v>
      </c>
      <c r="D19" s="30">
        <v>317.19</v>
      </c>
      <c r="E19" s="30">
        <v>298.85000000000002</v>
      </c>
      <c r="F19" s="31">
        <v>303.7</v>
      </c>
      <c r="G19" s="15">
        <f t="shared" si="0"/>
        <v>1.6228877363225536</v>
      </c>
      <c r="H19" s="15">
        <f t="shared" si="1"/>
        <v>-17.202835332606327</v>
      </c>
    </row>
    <row r="20" spans="1:8" x14ac:dyDescent="0.3">
      <c r="A20" s="19" t="s">
        <v>26</v>
      </c>
      <c r="B20" s="32">
        <v>368.21</v>
      </c>
      <c r="C20" s="33">
        <v>302.77999999999997</v>
      </c>
      <c r="D20" s="33">
        <v>330.22</v>
      </c>
      <c r="E20" s="33">
        <v>311.45999999999998</v>
      </c>
      <c r="F20" s="34">
        <v>310.63</v>
      </c>
      <c r="G20" s="23">
        <f t="shared" si="0"/>
        <v>-0.26648686829769019</v>
      </c>
      <c r="H20" s="24">
        <f t="shared" si="1"/>
        <v>-15.637815377094588</v>
      </c>
    </row>
    <row r="21" spans="1:8" x14ac:dyDescent="0.3">
      <c r="A21" s="35" t="s">
        <v>27</v>
      </c>
      <c r="B21" s="36">
        <v>399.6</v>
      </c>
      <c r="C21" s="36">
        <v>369.29</v>
      </c>
      <c r="D21" s="36">
        <v>378.38</v>
      </c>
      <c r="E21" s="36">
        <v>384.96</v>
      </c>
      <c r="F21" s="36">
        <v>374.32</v>
      </c>
      <c r="G21" s="37">
        <f t="shared" si="0"/>
        <v>-2.7639235245220277</v>
      </c>
      <c r="H21" s="38">
        <f>F21/B21*100-100</f>
        <v>-6.3263263263263383</v>
      </c>
    </row>
    <row r="22" spans="1:8" x14ac:dyDescent="0.3">
      <c r="A22" s="39" t="s">
        <v>28</v>
      </c>
      <c r="B22" s="39"/>
      <c r="C22" s="39"/>
      <c r="D22" s="39"/>
      <c r="E22" s="39"/>
      <c r="F22" s="39"/>
      <c r="G22" s="39"/>
      <c r="H22" s="39"/>
    </row>
    <row r="23" spans="1:8" x14ac:dyDescent="0.3">
      <c r="A23" s="40" t="s">
        <v>11</v>
      </c>
      <c r="B23" s="41">
        <v>404.47</v>
      </c>
      <c r="C23" s="42" t="s">
        <v>13</v>
      </c>
      <c r="D23" s="42">
        <v>390.68</v>
      </c>
      <c r="E23" s="42" t="s">
        <v>13</v>
      </c>
      <c r="F23" s="43" t="s">
        <v>13</v>
      </c>
      <c r="G23" s="15" t="s">
        <v>16</v>
      </c>
      <c r="H23" s="44" t="s">
        <v>16</v>
      </c>
    </row>
    <row r="24" spans="1:8" x14ac:dyDescent="0.3">
      <c r="A24" s="40" t="s">
        <v>12</v>
      </c>
      <c r="B24" s="45" t="s">
        <v>13</v>
      </c>
      <c r="C24" s="46" t="s">
        <v>13</v>
      </c>
      <c r="D24" s="46" t="s">
        <v>13</v>
      </c>
      <c r="E24" s="46" t="s">
        <v>13</v>
      </c>
      <c r="F24" s="47">
        <v>418.8</v>
      </c>
      <c r="G24" s="15" t="s">
        <v>16</v>
      </c>
      <c r="H24" s="44" t="s">
        <v>16</v>
      </c>
    </row>
    <row r="25" spans="1:8" x14ac:dyDescent="0.3">
      <c r="A25" s="19" t="s">
        <v>14</v>
      </c>
      <c r="B25" s="48">
        <v>396.79</v>
      </c>
      <c r="C25" s="46" t="s">
        <v>13</v>
      </c>
      <c r="D25" s="49">
        <v>386.41</v>
      </c>
      <c r="E25" s="49">
        <v>385.59</v>
      </c>
      <c r="F25" s="50">
        <v>408.19</v>
      </c>
      <c r="G25" s="24">
        <f>F25/E25*100-100</f>
        <v>5.8611478513447111</v>
      </c>
      <c r="H25" s="51">
        <f t="shared" ref="H25" si="2">F25/B25*100-100</f>
        <v>2.8730562766198631</v>
      </c>
    </row>
    <row r="26" spans="1:8" x14ac:dyDescent="0.3">
      <c r="A26" s="11" t="s">
        <v>15</v>
      </c>
      <c r="B26" s="25" t="s">
        <v>13</v>
      </c>
      <c r="C26" s="46" t="s">
        <v>13</v>
      </c>
      <c r="D26" s="46" t="s">
        <v>13</v>
      </c>
      <c r="E26" s="46" t="s">
        <v>13</v>
      </c>
      <c r="F26" s="47" t="s">
        <v>13</v>
      </c>
      <c r="G26" s="15" t="s">
        <v>16</v>
      </c>
      <c r="H26" s="44" t="s">
        <v>16</v>
      </c>
    </row>
    <row r="27" spans="1:8" x14ac:dyDescent="0.3">
      <c r="A27" s="11" t="s">
        <v>17</v>
      </c>
      <c r="B27" s="45">
        <v>395.8</v>
      </c>
      <c r="C27" s="46">
        <v>368.75</v>
      </c>
      <c r="D27" s="46">
        <v>385.45</v>
      </c>
      <c r="E27" s="46">
        <v>385.68</v>
      </c>
      <c r="F27" s="47" t="s">
        <v>13</v>
      </c>
      <c r="G27" s="15" t="s">
        <v>16</v>
      </c>
      <c r="H27" s="44" t="s">
        <v>16</v>
      </c>
    </row>
    <row r="28" spans="1:8" x14ac:dyDescent="0.3">
      <c r="A28" s="11" t="s">
        <v>18</v>
      </c>
      <c r="B28" s="45">
        <v>395.13</v>
      </c>
      <c r="C28" s="46">
        <v>379.98</v>
      </c>
      <c r="D28" s="46" t="s">
        <v>13</v>
      </c>
      <c r="E28" s="46">
        <v>373.73</v>
      </c>
      <c r="F28" s="47">
        <v>427.46</v>
      </c>
      <c r="G28" s="15">
        <f t="shared" ref="G28" si="3">F28/E28*100-100</f>
        <v>14.376689053594845</v>
      </c>
      <c r="H28" s="44">
        <f>F28/B28*100-100</f>
        <v>8.1821172778579125</v>
      </c>
    </row>
    <row r="29" spans="1:8" x14ac:dyDescent="0.3">
      <c r="A29" s="19" t="s">
        <v>19</v>
      </c>
      <c r="B29" s="48">
        <v>395.17</v>
      </c>
      <c r="C29" s="23">
        <v>369.29</v>
      </c>
      <c r="D29" s="23">
        <v>378.05</v>
      </c>
      <c r="E29" s="23">
        <v>377.49</v>
      </c>
      <c r="F29" s="52">
        <v>404.29</v>
      </c>
      <c r="G29" s="23">
        <f>F29/E29*100-100</f>
        <v>7.0995258152534007</v>
      </c>
      <c r="H29" s="51">
        <f t="shared" ref="H29:H33" si="4">F29/B29*100-100</f>
        <v>2.3078675000632671</v>
      </c>
    </row>
    <row r="30" spans="1:8" x14ac:dyDescent="0.3">
      <c r="A30" s="11" t="s">
        <v>20</v>
      </c>
      <c r="B30" s="45">
        <v>390.5</v>
      </c>
      <c r="C30" s="46" t="s">
        <v>13</v>
      </c>
      <c r="D30" s="46">
        <v>360.24</v>
      </c>
      <c r="E30" s="46" t="s">
        <v>13</v>
      </c>
      <c r="F30" s="47">
        <v>330.42</v>
      </c>
      <c r="G30" s="29" t="s">
        <v>16</v>
      </c>
      <c r="H30" s="53">
        <f t="shared" si="4"/>
        <v>-15.385403329065298</v>
      </c>
    </row>
    <row r="31" spans="1:8" x14ac:dyDescent="0.3">
      <c r="A31" s="11" t="s">
        <v>21</v>
      </c>
      <c r="B31" s="25">
        <v>393.23</v>
      </c>
      <c r="C31" s="30">
        <v>362.59</v>
      </c>
      <c r="D31" s="30">
        <v>378.59</v>
      </c>
      <c r="E31" s="30" t="s">
        <v>13</v>
      </c>
      <c r="F31" s="31">
        <v>360.15</v>
      </c>
      <c r="G31" s="15" t="s">
        <v>16</v>
      </c>
      <c r="H31" s="53">
        <f t="shared" si="4"/>
        <v>-8.4123795234341259</v>
      </c>
    </row>
    <row r="32" spans="1:8" x14ac:dyDescent="0.3">
      <c r="A32" s="11" t="s">
        <v>22</v>
      </c>
      <c r="B32" s="45">
        <v>391</v>
      </c>
      <c r="C32" s="46" t="s">
        <v>13</v>
      </c>
      <c r="D32" s="46" t="s">
        <v>13</v>
      </c>
      <c r="E32" s="46">
        <v>371.51</v>
      </c>
      <c r="F32" s="47">
        <v>360.78</v>
      </c>
      <c r="G32" s="15">
        <f t="shared" ref="G32" si="5">F32/E32*100-100</f>
        <v>-2.8882129686953277</v>
      </c>
      <c r="H32" s="44">
        <f>F32/B32*100-100</f>
        <v>-7.7289002557544819</v>
      </c>
    </row>
    <row r="33" spans="1:8" x14ac:dyDescent="0.3">
      <c r="A33" s="19" t="s">
        <v>23</v>
      </c>
      <c r="B33" s="26">
        <v>392.33</v>
      </c>
      <c r="C33" s="27">
        <v>363.82</v>
      </c>
      <c r="D33" s="27">
        <v>377.32</v>
      </c>
      <c r="E33" s="27">
        <v>366.32</v>
      </c>
      <c r="F33" s="28">
        <v>357.93</v>
      </c>
      <c r="G33" s="23">
        <f>F33/E33*100-100</f>
        <v>-2.2903472373880618</v>
      </c>
      <c r="H33" s="51">
        <f t="shared" si="4"/>
        <v>-8.7681288711034</v>
      </c>
    </row>
    <row r="34" spans="1:8" x14ac:dyDescent="0.3">
      <c r="A34" s="11" t="s">
        <v>24</v>
      </c>
      <c r="B34" s="25" t="s">
        <v>13</v>
      </c>
      <c r="C34" s="30" t="s">
        <v>13</v>
      </c>
      <c r="D34" s="30">
        <v>345.99</v>
      </c>
      <c r="E34" s="46" t="s">
        <v>13</v>
      </c>
      <c r="F34" s="47" t="s">
        <v>13</v>
      </c>
      <c r="G34" s="29" t="s">
        <v>16</v>
      </c>
      <c r="H34" s="51" t="s">
        <v>16</v>
      </c>
    </row>
    <row r="35" spans="1:8" x14ac:dyDescent="0.3">
      <c r="A35" s="11" t="s">
        <v>25</v>
      </c>
      <c r="B35" s="25">
        <v>371.71</v>
      </c>
      <c r="C35" s="30" t="s">
        <v>13</v>
      </c>
      <c r="D35" s="30">
        <v>363.33</v>
      </c>
      <c r="E35" s="46" t="s">
        <v>13</v>
      </c>
      <c r="F35" s="47" t="s">
        <v>13</v>
      </c>
      <c r="G35" s="15" t="s">
        <v>16</v>
      </c>
      <c r="H35" s="53" t="s">
        <v>16</v>
      </c>
    </row>
    <row r="36" spans="1:8" x14ac:dyDescent="0.3">
      <c r="A36" s="19" t="s">
        <v>26</v>
      </c>
      <c r="B36" s="32">
        <v>374.17</v>
      </c>
      <c r="C36" s="54">
        <v>303.13</v>
      </c>
      <c r="D36" s="54">
        <v>354.86</v>
      </c>
      <c r="E36" s="55" t="s">
        <v>13</v>
      </c>
      <c r="F36" s="56">
        <v>305.61</v>
      </c>
      <c r="G36" s="23" t="s">
        <v>16</v>
      </c>
      <c r="H36" s="44">
        <f>F36/B36*100-100</f>
        <v>-18.323222064836841</v>
      </c>
    </row>
    <row r="37" spans="1:8" x14ac:dyDescent="0.3">
      <c r="A37" s="57" t="s">
        <v>27</v>
      </c>
      <c r="B37" s="58">
        <v>391.12</v>
      </c>
      <c r="C37" s="58">
        <v>362.91</v>
      </c>
      <c r="D37" s="58">
        <v>378.14</v>
      </c>
      <c r="E37" s="58">
        <v>372.98</v>
      </c>
      <c r="F37" s="58">
        <v>370.97</v>
      </c>
      <c r="G37" s="59">
        <f>F37/E37*100-100</f>
        <v>-0.53890289023540561</v>
      </c>
      <c r="H37" s="38">
        <f>F37/B37*100-100</f>
        <v>-5.1518715483739044</v>
      </c>
    </row>
    <row r="38" spans="1:8" x14ac:dyDescent="0.3">
      <c r="A38" s="39" t="s">
        <v>29</v>
      </c>
      <c r="B38" s="39"/>
      <c r="C38" s="39"/>
      <c r="D38" s="39"/>
      <c r="E38" s="39"/>
      <c r="F38" s="39"/>
      <c r="G38" s="39"/>
      <c r="H38" s="39"/>
    </row>
    <row r="39" spans="1:8" x14ac:dyDescent="0.3">
      <c r="A39" s="40" t="s">
        <v>12</v>
      </c>
      <c r="B39" s="60" t="s">
        <v>13</v>
      </c>
      <c r="C39" s="13" t="s">
        <v>13</v>
      </c>
      <c r="D39" s="13" t="s">
        <v>13</v>
      </c>
      <c r="E39" s="13" t="s">
        <v>13</v>
      </c>
      <c r="F39" s="14" t="s">
        <v>13</v>
      </c>
      <c r="G39" s="53" t="s">
        <v>16</v>
      </c>
      <c r="H39" s="13" t="s">
        <v>16</v>
      </c>
    </row>
    <row r="40" spans="1:8" x14ac:dyDescent="0.3">
      <c r="A40" s="40" t="s">
        <v>30</v>
      </c>
      <c r="B40" s="25" t="s">
        <v>13</v>
      </c>
      <c r="C40" s="17" t="s">
        <v>13</v>
      </c>
      <c r="D40" s="17" t="s">
        <v>13</v>
      </c>
      <c r="E40" s="17" t="s">
        <v>13</v>
      </c>
      <c r="F40" s="18" t="s">
        <v>13</v>
      </c>
      <c r="G40" s="44" t="s">
        <v>16</v>
      </c>
      <c r="H40" s="44" t="s">
        <v>16</v>
      </c>
    </row>
    <row r="41" spans="1:8" x14ac:dyDescent="0.3">
      <c r="A41" s="61" t="s">
        <v>14</v>
      </c>
      <c r="B41" s="62" t="s">
        <v>13</v>
      </c>
      <c r="C41" s="17" t="s">
        <v>13</v>
      </c>
      <c r="D41" s="17" t="s">
        <v>13</v>
      </c>
      <c r="E41" s="17" t="s">
        <v>13</v>
      </c>
      <c r="F41" s="18" t="s">
        <v>13</v>
      </c>
      <c r="G41" s="63" t="s">
        <v>16</v>
      </c>
      <c r="H41" s="24" t="s">
        <v>16</v>
      </c>
    </row>
    <row r="42" spans="1:8" x14ac:dyDescent="0.3">
      <c r="A42" s="40" t="s">
        <v>17</v>
      </c>
      <c r="B42" s="64">
        <v>363.19</v>
      </c>
      <c r="C42" s="17" t="s">
        <v>13</v>
      </c>
      <c r="D42" s="17">
        <v>274.16000000000003</v>
      </c>
      <c r="E42" s="17">
        <v>304.7</v>
      </c>
      <c r="F42" s="18">
        <v>364.4</v>
      </c>
      <c r="G42" s="44">
        <f>F42/E42*100-100</f>
        <v>19.59304233672465</v>
      </c>
      <c r="H42" s="53">
        <f>F42/B42*100-100</f>
        <v>0.33315895261432615</v>
      </c>
    </row>
    <row r="43" spans="1:8" x14ac:dyDescent="0.3">
      <c r="A43" s="11" t="s">
        <v>18</v>
      </c>
      <c r="B43" s="65">
        <v>373.87</v>
      </c>
      <c r="C43" s="30">
        <v>355.16</v>
      </c>
      <c r="D43" s="30">
        <v>323.76</v>
      </c>
      <c r="E43" s="30">
        <v>351.07</v>
      </c>
      <c r="F43" s="31">
        <v>367.5</v>
      </c>
      <c r="G43" s="44">
        <f>F43/E43*100-100</f>
        <v>4.6799783518956417</v>
      </c>
      <c r="H43" s="53">
        <f>F43/B43*100-100</f>
        <v>-1.7038007863695981</v>
      </c>
    </row>
    <row r="44" spans="1:8" x14ac:dyDescent="0.3">
      <c r="A44" s="11" t="s">
        <v>31</v>
      </c>
      <c r="B44" s="65">
        <v>363.17</v>
      </c>
      <c r="C44" s="17">
        <v>323.27999999999997</v>
      </c>
      <c r="D44" s="17">
        <v>338.36</v>
      </c>
      <c r="E44" s="17">
        <v>350.87</v>
      </c>
      <c r="F44" s="18">
        <v>335.05</v>
      </c>
      <c r="G44" s="44">
        <f>F44/E44*100-100</f>
        <v>-4.5087924302448243</v>
      </c>
      <c r="H44" s="53">
        <f>F44/B44*100-100</f>
        <v>-7.7429303081201653</v>
      </c>
    </row>
    <row r="45" spans="1:8" x14ac:dyDescent="0.3">
      <c r="A45" s="11" t="s">
        <v>32</v>
      </c>
      <c r="B45" s="25" t="s">
        <v>13</v>
      </c>
      <c r="C45" s="17" t="s">
        <v>13</v>
      </c>
      <c r="D45" s="17" t="s">
        <v>13</v>
      </c>
      <c r="E45" s="17">
        <v>357.54</v>
      </c>
      <c r="F45" s="18" t="s">
        <v>13</v>
      </c>
      <c r="G45" s="44" t="s">
        <v>16</v>
      </c>
      <c r="H45" s="53" t="s">
        <v>16</v>
      </c>
    </row>
    <row r="46" spans="1:8" x14ac:dyDescent="0.3">
      <c r="A46" s="19" t="s">
        <v>19</v>
      </c>
      <c r="B46" s="66">
        <v>369.02</v>
      </c>
      <c r="C46" s="27">
        <v>346.37</v>
      </c>
      <c r="D46" s="27">
        <v>325.48</v>
      </c>
      <c r="E46" s="27">
        <v>346.66</v>
      </c>
      <c r="F46" s="28">
        <v>360.01</v>
      </c>
      <c r="G46" s="63">
        <f>F46/E46*100-100</f>
        <v>3.8510355968383863</v>
      </c>
      <c r="H46" s="51">
        <f t="shared" ref="H46:H57" si="6">F46/B46*100-100</f>
        <v>-2.4416020811880088</v>
      </c>
    </row>
    <row r="47" spans="1:8" x14ac:dyDescent="0.3">
      <c r="A47" s="11" t="s">
        <v>20</v>
      </c>
      <c r="B47" s="65"/>
      <c r="C47" s="17" t="s">
        <v>13</v>
      </c>
      <c r="D47" s="17" t="s">
        <v>13</v>
      </c>
      <c r="E47" s="17">
        <v>300.83</v>
      </c>
      <c r="F47" s="18">
        <v>318.99</v>
      </c>
      <c r="G47" s="53">
        <f>F47/E47*100-100</f>
        <v>6.0366319848419465</v>
      </c>
      <c r="H47" s="53" t="s">
        <v>16</v>
      </c>
    </row>
    <row r="48" spans="1:8" x14ac:dyDescent="0.3">
      <c r="A48" s="11" t="s">
        <v>21</v>
      </c>
      <c r="B48" s="65">
        <v>379.13</v>
      </c>
      <c r="C48" s="30">
        <v>320.77999999999997</v>
      </c>
      <c r="D48" s="30">
        <v>347.64</v>
      </c>
      <c r="E48" s="30">
        <v>318.7</v>
      </c>
      <c r="F48" s="31">
        <v>328.5</v>
      </c>
      <c r="G48" s="44">
        <f>F48/E48*100-100</f>
        <v>3.0749921556322448</v>
      </c>
      <c r="H48" s="53">
        <f t="shared" si="6"/>
        <v>-13.354258433782604</v>
      </c>
    </row>
    <row r="49" spans="1:8" x14ac:dyDescent="0.3">
      <c r="A49" s="11" t="s">
        <v>22</v>
      </c>
      <c r="B49" s="65">
        <v>383.98</v>
      </c>
      <c r="C49" s="30">
        <v>335.99</v>
      </c>
      <c r="D49" s="30">
        <v>331.66</v>
      </c>
      <c r="E49" s="30">
        <v>340.65</v>
      </c>
      <c r="F49" s="31">
        <v>336.72</v>
      </c>
      <c r="G49" s="44">
        <f>F49/E49*100-100</f>
        <v>-1.1536767943637045</v>
      </c>
      <c r="H49" s="53">
        <f t="shared" si="6"/>
        <v>-12.307932704828374</v>
      </c>
    </row>
    <row r="50" spans="1:8" x14ac:dyDescent="0.3">
      <c r="A50" s="11" t="s">
        <v>33</v>
      </c>
      <c r="B50" s="65">
        <v>366.93</v>
      </c>
      <c r="C50" s="30">
        <v>331.13</v>
      </c>
      <c r="D50" s="30">
        <v>335.9</v>
      </c>
      <c r="E50" s="30">
        <v>337</v>
      </c>
      <c r="F50" s="18" t="s">
        <v>13</v>
      </c>
      <c r="G50" s="44" t="s">
        <v>16</v>
      </c>
      <c r="H50" s="53" t="s">
        <v>16</v>
      </c>
    </row>
    <row r="51" spans="1:8" x14ac:dyDescent="0.3">
      <c r="A51" s="11" t="s">
        <v>34</v>
      </c>
      <c r="B51" s="25" t="s">
        <v>13</v>
      </c>
      <c r="C51" s="17" t="s">
        <v>13</v>
      </c>
      <c r="D51" s="17" t="s">
        <v>13</v>
      </c>
      <c r="E51" s="17" t="s">
        <v>13</v>
      </c>
      <c r="F51" s="18" t="s">
        <v>13</v>
      </c>
      <c r="G51" s="44" t="s">
        <v>16</v>
      </c>
      <c r="H51" s="53" t="s">
        <v>16</v>
      </c>
    </row>
    <row r="52" spans="1:8" x14ac:dyDescent="0.3">
      <c r="A52" s="19" t="s">
        <v>23</v>
      </c>
      <c r="B52" s="26">
        <v>380.74</v>
      </c>
      <c r="C52" s="27">
        <v>329.08</v>
      </c>
      <c r="D52" s="27">
        <v>337.5</v>
      </c>
      <c r="E52" s="27">
        <v>333.74</v>
      </c>
      <c r="F52" s="28">
        <v>334.93</v>
      </c>
      <c r="G52" s="63">
        <f t="shared" ref="G52:G57" si="7">F52/E52*100-100</f>
        <v>0.35656499071133396</v>
      </c>
      <c r="H52" s="51">
        <f t="shared" si="6"/>
        <v>-12.031832746756322</v>
      </c>
    </row>
    <row r="53" spans="1:8" x14ac:dyDescent="0.3">
      <c r="A53" s="11" t="s">
        <v>24</v>
      </c>
      <c r="B53" s="25">
        <v>296.49</v>
      </c>
      <c r="C53" s="30">
        <v>258.42</v>
      </c>
      <c r="D53" s="30">
        <v>241.14</v>
      </c>
      <c r="E53" s="30">
        <v>231.57</v>
      </c>
      <c r="F53" s="31">
        <v>248.42</v>
      </c>
      <c r="G53" s="44">
        <f t="shared" si="7"/>
        <v>7.2764174979487848</v>
      </c>
      <c r="H53" s="53">
        <f t="shared" si="6"/>
        <v>-16.213025734426125</v>
      </c>
    </row>
    <row r="54" spans="1:8" x14ac:dyDescent="0.3">
      <c r="A54" s="11" t="s">
        <v>25</v>
      </c>
      <c r="B54" s="25">
        <v>330.14</v>
      </c>
      <c r="C54" s="30">
        <v>280.26</v>
      </c>
      <c r="D54" s="30">
        <v>281.74</v>
      </c>
      <c r="E54" s="30">
        <v>276.66000000000003</v>
      </c>
      <c r="F54" s="31">
        <v>277.62</v>
      </c>
      <c r="G54" s="44">
        <f t="shared" si="7"/>
        <v>0.34699631316416912</v>
      </c>
      <c r="H54" s="53">
        <f t="shared" si="6"/>
        <v>-15.908402495910821</v>
      </c>
    </row>
    <row r="55" spans="1:8" x14ac:dyDescent="0.3">
      <c r="A55" s="11" t="s">
        <v>35</v>
      </c>
      <c r="B55" s="25">
        <v>341.8</v>
      </c>
      <c r="C55" s="30">
        <v>279.3</v>
      </c>
      <c r="D55" s="30">
        <v>283.20999999999998</v>
      </c>
      <c r="E55" s="30">
        <v>287.58999999999997</v>
      </c>
      <c r="F55" s="31">
        <v>278.52</v>
      </c>
      <c r="G55" s="44">
        <f t="shared" si="7"/>
        <v>-3.1537953336346902</v>
      </c>
      <c r="H55" s="53">
        <f t="shared" si="6"/>
        <v>-18.513750731421894</v>
      </c>
    </row>
    <row r="56" spans="1:8" x14ac:dyDescent="0.3">
      <c r="A56" s="19" t="s">
        <v>26</v>
      </c>
      <c r="B56" s="32">
        <v>324.83999999999997</v>
      </c>
      <c r="C56" s="27">
        <v>274.41000000000003</v>
      </c>
      <c r="D56" s="27">
        <v>272.63</v>
      </c>
      <c r="E56" s="27">
        <v>269.49</v>
      </c>
      <c r="F56" s="28">
        <v>273.67</v>
      </c>
      <c r="G56" s="63">
        <f t="shared" si="7"/>
        <v>1.5510779620765192</v>
      </c>
      <c r="H56" s="51">
        <f t="shared" si="6"/>
        <v>-15.752370397734268</v>
      </c>
    </row>
    <row r="57" spans="1:8" x14ac:dyDescent="0.3">
      <c r="A57" s="35" t="s">
        <v>27</v>
      </c>
      <c r="B57" s="58">
        <v>352.61</v>
      </c>
      <c r="C57" s="67">
        <v>309</v>
      </c>
      <c r="D57" s="67">
        <v>309.2</v>
      </c>
      <c r="E57" s="67">
        <v>310.99</v>
      </c>
      <c r="F57" s="67">
        <v>315.32</v>
      </c>
      <c r="G57" s="68">
        <f t="shared" si="7"/>
        <v>1.3923277275796693</v>
      </c>
      <c r="H57" s="38">
        <f t="shared" si="6"/>
        <v>-10.575423272170397</v>
      </c>
    </row>
    <row r="58" spans="1:8" x14ac:dyDescent="0.3">
      <c r="A58" s="39" t="s">
        <v>36</v>
      </c>
      <c r="B58" s="39"/>
      <c r="C58" s="39"/>
      <c r="D58" s="39"/>
      <c r="E58" s="39"/>
      <c r="F58" s="39"/>
      <c r="G58" s="39"/>
      <c r="H58" s="39"/>
    </row>
    <row r="59" spans="1:8" x14ac:dyDescent="0.3">
      <c r="A59" s="40" t="s">
        <v>12</v>
      </c>
      <c r="B59" s="60" t="s">
        <v>13</v>
      </c>
      <c r="C59" s="69" t="s">
        <v>13</v>
      </c>
      <c r="D59" s="69">
        <v>426.7</v>
      </c>
      <c r="E59" s="69" t="s">
        <v>13</v>
      </c>
      <c r="F59" s="70">
        <v>400.53</v>
      </c>
      <c r="G59" s="44" t="s">
        <v>16</v>
      </c>
      <c r="H59" s="53" t="s">
        <v>16</v>
      </c>
    </row>
    <row r="60" spans="1:8" x14ac:dyDescent="0.3">
      <c r="A60" s="40" t="s">
        <v>30</v>
      </c>
      <c r="B60" s="25" t="s">
        <v>13</v>
      </c>
      <c r="C60" s="30" t="s">
        <v>13</v>
      </c>
      <c r="D60" s="30" t="s">
        <v>13</v>
      </c>
      <c r="E60" s="30" t="s">
        <v>13</v>
      </c>
      <c r="F60" s="31">
        <v>351.71</v>
      </c>
      <c r="G60" s="44"/>
      <c r="H60" s="53"/>
    </row>
    <row r="61" spans="1:8" x14ac:dyDescent="0.3">
      <c r="A61" s="71" t="s">
        <v>14</v>
      </c>
      <c r="B61" s="26">
        <v>396.05</v>
      </c>
      <c r="C61" s="30" t="s">
        <v>13</v>
      </c>
      <c r="D61" s="72">
        <v>421.88</v>
      </c>
      <c r="E61" s="30" t="s">
        <v>13</v>
      </c>
      <c r="F61" s="73">
        <v>386.46</v>
      </c>
      <c r="G61" s="51" t="s">
        <v>16</v>
      </c>
      <c r="H61" s="63">
        <f t="shared" ref="H61" si="8">F61/B61*100-100</f>
        <v>-2.4214114379497573</v>
      </c>
    </row>
    <row r="62" spans="1:8" x14ac:dyDescent="0.3">
      <c r="A62" s="11" t="s">
        <v>17</v>
      </c>
      <c r="B62" s="25" t="s">
        <v>13</v>
      </c>
      <c r="C62" s="30">
        <v>338.24</v>
      </c>
      <c r="D62" s="30" t="s">
        <v>13</v>
      </c>
      <c r="E62" s="30">
        <v>352.22</v>
      </c>
      <c r="F62" s="31">
        <v>346.4</v>
      </c>
      <c r="G62" s="44">
        <f>F62/E62*100-100</f>
        <v>-1.6523763556867976</v>
      </c>
      <c r="H62" s="53" t="s">
        <v>16</v>
      </c>
    </row>
    <row r="63" spans="1:8" x14ac:dyDescent="0.3">
      <c r="A63" s="11" t="s">
        <v>18</v>
      </c>
      <c r="B63" s="25">
        <v>400.44</v>
      </c>
      <c r="C63" s="30">
        <v>365.82</v>
      </c>
      <c r="D63" s="30">
        <v>385.25</v>
      </c>
      <c r="E63" s="30">
        <v>357.04</v>
      </c>
      <c r="F63" s="31">
        <v>380.76</v>
      </c>
      <c r="G63" s="44">
        <f>F63/E63*100-100</f>
        <v>6.6435133318395714</v>
      </c>
      <c r="H63" s="53">
        <f>F63/B63*100-100</f>
        <v>-4.9145939466586697</v>
      </c>
    </row>
    <row r="64" spans="1:8" x14ac:dyDescent="0.3">
      <c r="A64" s="11" t="s">
        <v>31</v>
      </c>
      <c r="B64" s="25">
        <v>384.81</v>
      </c>
      <c r="C64" s="30">
        <v>376.18</v>
      </c>
      <c r="D64" s="30">
        <v>371.34</v>
      </c>
      <c r="E64" s="30">
        <v>382.87</v>
      </c>
      <c r="F64" s="31" t="s">
        <v>13</v>
      </c>
      <c r="G64" s="44" t="s">
        <v>16</v>
      </c>
      <c r="H64" s="53" t="s">
        <v>16</v>
      </c>
    </row>
    <row r="65" spans="1:8" x14ac:dyDescent="0.3">
      <c r="A65" s="19" t="s">
        <v>19</v>
      </c>
      <c r="B65" s="74">
        <v>392.65</v>
      </c>
      <c r="C65" s="21">
        <v>365.68</v>
      </c>
      <c r="D65" s="21">
        <v>373.87</v>
      </c>
      <c r="E65" s="21">
        <v>365.22</v>
      </c>
      <c r="F65" s="22">
        <v>375.11</v>
      </c>
      <c r="G65" s="23">
        <f>F65/E65*100-100</f>
        <v>2.7079568479272638</v>
      </c>
      <c r="H65" s="63">
        <f>F65/B65*100-100</f>
        <v>-4.4670826435756936</v>
      </c>
    </row>
    <row r="66" spans="1:8" x14ac:dyDescent="0.3">
      <c r="A66" s="11" t="s">
        <v>21</v>
      </c>
      <c r="B66" s="25">
        <v>340.07</v>
      </c>
      <c r="C66" s="30">
        <v>325.8</v>
      </c>
      <c r="D66" s="30">
        <v>309.45999999999998</v>
      </c>
      <c r="E66" s="30">
        <v>325.99</v>
      </c>
      <c r="F66" s="31">
        <v>330.08</v>
      </c>
      <c r="G66" s="15">
        <f t="shared" ref="G66:G71" si="9">F66/E66*100-100</f>
        <v>1.2546397128746207</v>
      </c>
      <c r="H66" s="53">
        <f>F66/B66*100-100</f>
        <v>-2.9376304878407353</v>
      </c>
    </row>
    <row r="67" spans="1:8" x14ac:dyDescent="0.3">
      <c r="A67" s="11" t="s">
        <v>22</v>
      </c>
      <c r="B67" s="75">
        <v>391.38</v>
      </c>
      <c r="C67" s="76">
        <v>343.12</v>
      </c>
      <c r="D67" s="76">
        <v>351.1</v>
      </c>
      <c r="E67" s="76">
        <v>347.54</v>
      </c>
      <c r="F67" s="77">
        <v>355.37</v>
      </c>
      <c r="G67" s="15">
        <f t="shared" si="9"/>
        <v>2.252978074466256</v>
      </c>
      <c r="H67" s="53">
        <f t="shared" ref="H67:H73" si="10">F67/B67*100-100</f>
        <v>-9.2007767387193979</v>
      </c>
    </row>
    <row r="68" spans="1:8" x14ac:dyDescent="0.3">
      <c r="A68" s="11" t="s">
        <v>33</v>
      </c>
      <c r="B68" s="25">
        <v>384.09</v>
      </c>
      <c r="C68" s="17">
        <v>340</v>
      </c>
      <c r="D68" s="17">
        <v>357.55</v>
      </c>
      <c r="E68" s="17">
        <v>372.87</v>
      </c>
      <c r="F68" s="18">
        <v>357</v>
      </c>
      <c r="G68" s="15">
        <f t="shared" si="9"/>
        <v>-4.256175074422714</v>
      </c>
      <c r="H68" s="53">
        <f t="shared" si="10"/>
        <v>-7.0530344450519351</v>
      </c>
    </row>
    <row r="69" spans="1:8" x14ac:dyDescent="0.3">
      <c r="A69" s="19" t="s">
        <v>23</v>
      </c>
      <c r="B69" s="26">
        <v>380.05</v>
      </c>
      <c r="C69" s="27">
        <v>338.53</v>
      </c>
      <c r="D69" s="27">
        <v>339.07</v>
      </c>
      <c r="E69" s="27">
        <v>344.01</v>
      </c>
      <c r="F69" s="28">
        <v>350.35</v>
      </c>
      <c r="G69" s="23">
        <f t="shared" si="9"/>
        <v>1.842969681113928</v>
      </c>
      <c r="H69" s="63">
        <f t="shared" si="10"/>
        <v>-7.8147612156295168</v>
      </c>
    </row>
    <row r="70" spans="1:8" x14ac:dyDescent="0.3">
      <c r="A70" s="11" t="s">
        <v>24</v>
      </c>
      <c r="B70" s="25" t="s">
        <v>13</v>
      </c>
      <c r="C70" s="78">
        <v>246.81</v>
      </c>
      <c r="D70" s="78">
        <v>208.98</v>
      </c>
      <c r="E70" s="27" t="s">
        <v>13</v>
      </c>
      <c r="F70" s="79">
        <v>244.58</v>
      </c>
      <c r="G70" s="29" t="s">
        <v>16</v>
      </c>
      <c r="H70" s="63" t="s">
        <v>16</v>
      </c>
    </row>
    <row r="71" spans="1:8" x14ac:dyDescent="0.3">
      <c r="A71" s="11" t="s">
        <v>25</v>
      </c>
      <c r="B71" s="25">
        <v>307.38</v>
      </c>
      <c r="C71" s="78">
        <v>277.81</v>
      </c>
      <c r="D71" s="78">
        <v>265.49</v>
      </c>
      <c r="E71" s="78">
        <v>282.62</v>
      </c>
      <c r="F71" s="79">
        <v>255.55</v>
      </c>
      <c r="G71" s="29">
        <f t="shared" si="9"/>
        <v>-9.578232255325176</v>
      </c>
      <c r="H71" s="53">
        <f>F71/B71*100-100</f>
        <v>-16.861864792764649</v>
      </c>
    </row>
    <row r="72" spans="1:8" x14ac:dyDescent="0.3">
      <c r="A72" s="11" t="s">
        <v>35</v>
      </c>
      <c r="B72" s="25" t="s">
        <v>13</v>
      </c>
      <c r="C72" s="78">
        <v>233.39</v>
      </c>
      <c r="D72" s="78">
        <v>309.66000000000003</v>
      </c>
      <c r="E72" s="78">
        <v>292.56</v>
      </c>
      <c r="F72" s="79" t="s">
        <v>13</v>
      </c>
      <c r="G72" s="29" t="s">
        <v>16</v>
      </c>
      <c r="H72" s="53" t="s">
        <v>16</v>
      </c>
    </row>
    <row r="73" spans="1:8" x14ac:dyDescent="0.3">
      <c r="A73" s="19" t="s">
        <v>26</v>
      </c>
      <c r="B73" s="80">
        <v>317.26</v>
      </c>
      <c r="C73" s="33">
        <v>261.64999999999998</v>
      </c>
      <c r="D73" s="33">
        <v>275.64999999999998</v>
      </c>
      <c r="E73" s="33">
        <v>288.39999999999998</v>
      </c>
      <c r="F73" s="34">
        <v>281.32</v>
      </c>
      <c r="G73" s="23">
        <f>F73/E73*100-100</f>
        <v>-2.4549237170596285</v>
      </c>
      <c r="H73" s="63">
        <f t="shared" si="10"/>
        <v>-11.328248124566599</v>
      </c>
    </row>
    <row r="74" spans="1:8" x14ac:dyDescent="0.3">
      <c r="A74" s="81" t="s">
        <v>27</v>
      </c>
      <c r="B74" s="82">
        <v>377.04</v>
      </c>
      <c r="C74" s="82">
        <v>334.03</v>
      </c>
      <c r="D74" s="82">
        <v>344.41</v>
      </c>
      <c r="E74" s="82">
        <v>342.01</v>
      </c>
      <c r="F74" s="82">
        <v>347.86</v>
      </c>
      <c r="G74" s="83">
        <f>F74/E74*100-100</f>
        <v>1.7104763018625135</v>
      </c>
      <c r="H74" s="84">
        <f>(F74/B74-1)*100</f>
        <v>-7.7392319117335013</v>
      </c>
    </row>
    <row r="75" spans="1:8" x14ac:dyDescent="0.3">
      <c r="A75" s="85" t="s">
        <v>37</v>
      </c>
      <c r="B75" s="86">
        <v>373.22</v>
      </c>
      <c r="C75" s="86">
        <v>332.12</v>
      </c>
      <c r="D75" s="86">
        <v>339.19</v>
      </c>
      <c r="E75" s="86">
        <v>340.2</v>
      </c>
      <c r="F75" s="86">
        <v>339.92</v>
      </c>
      <c r="G75" s="87">
        <f>F75/E75*100-100</f>
        <v>-8.2304526748970375E-2</v>
      </c>
      <c r="H75" s="88">
        <f>(F75/B75-1)*100</f>
        <v>-8.9223514281121084</v>
      </c>
    </row>
    <row r="76" spans="1:8" x14ac:dyDescent="0.3">
      <c r="A76" s="89"/>
      <c r="C76" s="89"/>
      <c r="D76" s="89"/>
      <c r="E76" s="89"/>
      <c r="F76" s="89"/>
      <c r="G76" s="89"/>
      <c r="H76" s="89"/>
    </row>
    <row r="77" spans="1:8" x14ac:dyDescent="0.3">
      <c r="A77" s="90" t="s">
        <v>38</v>
      </c>
      <c r="B77" s="90"/>
      <c r="C77" s="90"/>
      <c r="D77" s="90"/>
      <c r="E77" s="90"/>
      <c r="F77" s="90"/>
      <c r="G77" s="90"/>
      <c r="H77" s="91"/>
    </row>
    <row r="78" spans="1:8" x14ac:dyDescent="0.3">
      <c r="A78" s="92" t="s">
        <v>39</v>
      </c>
      <c r="B78" s="90"/>
      <c r="C78" s="90"/>
      <c r="D78" s="90"/>
      <c r="E78" s="90"/>
      <c r="F78" s="90"/>
      <c r="G78" s="90"/>
      <c r="H78" s="91"/>
    </row>
    <row r="79" spans="1:8" x14ac:dyDescent="0.3">
      <c r="A79" s="90" t="s">
        <v>40</v>
      </c>
      <c r="B79" s="90"/>
      <c r="C79" s="90"/>
      <c r="D79" s="90"/>
      <c r="E79" s="90"/>
      <c r="F79" s="90"/>
      <c r="G79" s="90"/>
      <c r="H79" s="91"/>
    </row>
    <row r="80" spans="1:8" x14ac:dyDescent="0.3">
      <c r="A80" s="90" t="s">
        <v>41</v>
      </c>
      <c r="B80" s="90"/>
      <c r="C80" s="90"/>
      <c r="D80" s="90"/>
      <c r="E80" s="90"/>
      <c r="F80" s="90"/>
      <c r="G80" s="90"/>
      <c r="H80" s="93"/>
    </row>
    <row r="81" spans="1:6" x14ac:dyDescent="0.3">
      <c r="A81" s="94"/>
      <c r="B81" s="27"/>
      <c r="C81" s="27"/>
      <c r="D81" s="27"/>
      <c r="E81" s="27"/>
    </row>
    <row r="82" spans="1:6" x14ac:dyDescent="0.3">
      <c r="A82" s="90"/>
      <c r="B82" s="95"/>
      <c r="C82" s="95"/>
      <c r="D82" s="95"/>
      <c r="E82" s="95"/>
      <c r="F82" s="96" t="s">
        <v>42</v>
      </c>
    </row>
    <row r="83" spans="1:6" x14ac:dyDescent="0.3">
      <c r="F83" s="96" t="s">
        <v>43</v>
      </c>
    </row>
  </sheetData>
  <mergeCells count="8">
    <mergeCell ref="A38:H38"/>
    <mergeCell ref="A58:H58"/>
    <mergeCell ref="A2:H2"/>
    <mergeCell ref="A4:A5"/>
    <mergeCell ref="C4:F4"/>
    <mergeCell ref="G4:H4"/>
    <mergeCell ref="A6:H6"/>
    <mergeCell ref="A22:H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2024-01-31T07:38:11Z</dcterms:created>
  <dcterms:modified xsi:type="dcterms:W3CDTF">2024-01-31T07:38:32Z</dcterms:modified>
</cp:coreProperties>
</file>