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3 12\"/>
    </mc:Choice>
  </mc:AlternateContent>
  <xr:revisionPtr revIDLastSave="0" documentId="13_ncr:1_{566A5DC8-0088-45B0-9289-F30D449FAE0E}" xr6:coauthVersionLast="47" xr6:coauthVersionMax="47" xr10:uidLastSave="{00000000-0000-0000-0000-000000000000}"/>
  <bookViews>
    <workbookView xWindow="-108" yWindow="-108" windowWidth="23256" windowHeight="12456" xr2:uid="{68020A16-0EB2-4F52-BB75-510C332A687E}"/>
  </bookViews>
  <sheets>
    <sheet name="2023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" l="1"/>
  <c r="O47" i="1"/>
  <c r="P46" i="1"/>
  <c r="O46" i="1"/>
  <c r="P45" i="1"/>
  <c r="O45" i="1"/>
  <c r="P44" i="1"/>
  <c r="O44" i="1"/>
  <c r="P43" i="1"/>
  <c r="O43" i="1"/>
  <c r="P42" i="1"/>
  <c r="O42" i="1"/>
  <c r="P40" i="1"/>
  <c r="O40" i="1"/>
  <c r="P39" i="1"/>
  <c r="O39" i="1"/>
  <c r="P38" i="1"/>
  <c r="O38" i="1"/>
  <c r="P37" i="1"/>
  <c r="O37" i="1"/>
  <c r="P36" i="1"/>
  <c r="O36" i="1"/>
  <c r="P33" i="1"/>
  <c r="O33" i="1"/>
  <c r="P32" i="1"/>
  <c r="O32" i="1"/>
  <c r="P31" i="1"/>
  <c r="O31" i="1"/>
  <c r="P30" i="1"/>
  <c r="O30" i="1"/>
  <c r="P29" i="1"/>
  <c r="O29" i="1"/>
  <c r="P26" i="1"/>
  <c r="O26" i="1"/>
  <c r="P24" i="1"/>
  <c r="O24" i="1"/>
  <c r="P23" i="1"/>
  <c r="O23" i="1"/>
  <c r="P20" i="1"/>
  <c r="O20" i="1"/>
  <c r="P19" i="1"/>
  <c r="O19" i="1"/>
  <c r="P18" i="1"/>
  <c r="O18" i="1"/>
  <c r="P17" i="1"/>
  <c r="O17" i="1"/>
  <c r="P16" i="1"/>
  <c r="O16" i="1"/>
  <c r="P15" i="1"/>
  <c r="O15" i="1"/>
  <c r="P13" i="1"/>
  <c r="O13" i="1"/>
  <c r="P12" i="1"/>
  <c r="O12" i="1"/>
  <c r="P11" i="1"/>
  <c r="O11" i="1"/>
  <c r="P10" i="1"/>
  <c r="O10" i="1"/>
  <c r="P9" i="1"/>
  <c r="O9" i="1"/>
  <c r="P8" i="1"/>
  <c r="O8" i="1"/>
</calcChain>
</file>

<file path=xl/sharedStrings.xml><?xml version="1.0" encoding="utf-8"?>
<sst xmlns="http://schemas.openxmlformats.org/spreadsheetml/2006/main" count="111" uniqueCount="37">
  <si>
    <t xml:space="preserve">Galvijų skerdenų vidutinis svoris Lietuvos įmonėse 2023 m. sausio–gruodžio mėn., kg </t>
  </si>
  <si>
    <t>Kategorija pagal
raumeningumą</t>
  </si>
  <si>
    <t>Pokytis %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</si>
  <si>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</si>
  <si>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</si>
  <si>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</si>
  <si>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</si>
  <si>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</si>
  <si>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</si>
  <si>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</si>
  <si>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</si>
  <si>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</si>
  <si>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</si>
  <si>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</si>
  <si>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</si>
  <si>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</si>
  <si>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</si>
  <si>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</si>
  <si>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</si>
  <si>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</si>
  <si>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</si>
  <si>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</si>
  <si>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</si>
  <si>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</si>
  <si>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</si>
  <si>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</si>
  <si>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</si>
  <si>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</si>
  <si>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</si>
  <si>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</si>
  <si>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</si>
  <si>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</si>
  <si>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</si>
  <si>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>* lyginant 2023 m. gruodžio mėn. su 2023 m. lapkričio mėn.</t>
  </si>
  <si>
    <t>** lyginant 2023 m.  gruodžio  mėn. su 2022 m. gruodžio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</si>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</sst>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186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0" borderId="11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" xfId="0" quotePrefix="1" applyNumberFormat="1" applyFont="1" applyBorder="1" applyAlignment="1">
      <alignment horizontal="right" vertical="center" indent="1"/>
    </xf>
    <xf numFmtId="2" fontId="6" fillId="0" borderId="12" xfId="0" quotePrefix="1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11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15" xfId="0" applyNumberFormat="1" applyFont="1" applyBorder="1" applyAlignment="1">
      <alignment horizontal="right" vertical="center" indent="1"/>
    </xf>
    <xf numFmtId="2" fontId="7" fillId="3" borderId="16" xfId="0" applyNumberFormat="1" applyFont="1" applyFill="1" applyBorder="1" applyAlignment="1">
      <alignment horizontal="center"/>
    </xf>
    <xf numFmtId="2" fontId="8" fillId="3" borderId="17" xfId="0" applyNumberFormat="1" applyFont="1" applyFill="1" applyBorder="1" applyAlignment="1">
      <alignment horizontal="right" vertical="center" indent="1"/>
    </xf>
    <xf numFmtId="2" fontId="8" fillId="3" borderId="18" xfId="0" applyNumberFormat="1" applyFont="1" applyFill="1" applyBorder="1" applyAlignment="1">
      <alignment horizontal="right" vertical="center" indent="1"/>
    </xf>
    <xf numFmtId="2" fontId="8" fillId="3" borderId="18" xfId="0" quotePrefix="1" applyNumberFormat="1" applyFont="1" applyFill="1" applyBorder="1" applyAlignment="1">
      <alignment horizontal="right" vertical="center" indent="1"/>
    </xf>
    <xf numFmtId="2" fontId="8" fillId="3" borderId="16" xfId="0" quotePrefix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center" wrapText="1"/>
    </xf>
    <xf numFmtId="2" fontId="6" fillId="0" borderId="19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2" fontId="6" fillId="0" borderId="21" xfId="0" applyNumberFormat="1" applyFont="1" applyBorder="1" applyAlignment="1">
      <alignment horizontal="right" vertical="center" indent="1"/>
    </xf>
    <xf numFmtId="2" fontId="6" fillId="0" borderId="22" xfId="0" applyNumberFormat="1" applyFont="1" applyBorder="1" applyAlignment="1">
      <alignment horizontal="right" vertical="center" indent="1"/>
    </xf>
    <xf numFmtId="0" fontId="7" fillId="3" borderId="16" xfId="0" applyFont="1" applyFill="1" applyBorder="1" applyAlignment="1">
      <alignment horizontal="center"/>
    </xf>
    <xf numFmtId="2" fontId="6" fillId="0" borderId="21" xfId="0" quotePrefix="1" applyNumberFormat="1" applyFont="1" applyBorder="1" applyAlignment="1">
      <alignment horizontal="right" vertical="center" indent="1"/>
    </xf>
    <xf numFmtId="2" fontId="6" fillId="0" borderId="14" xfId="0" quotePrefix="1" applyNumberFormat="1" applyFont="1" applyBorder="1" applyAlignment="1">
      <alignment horizontal="right" vertical="center" indent="1"/>
    </xf>
    <xf numFmtId="2" fontId="6" fillId="0" borderId="22" xfId="0" quotePrefix="1" applyNumberFormat="1" applyFont="1" applyBorder="1" applyAlignment="1">
      <alignment horizontal="right" vertical="center" indent="1"/>
    </xf>
    <xf numFmtId="0" fontId="7" fillId="0" borderId="23" xfId="0" applyFont="1" applyBorder="1" applyAlignment="1">
      <alignment horizontal="center" wrapText="1"/>
    </xf>
    <xf numFmtId="2" fontId="9" fillId="0" borderId="0" xfId="0" quotePrefix="1" applyNumberFormat="1" applyFont="1" applyAlignment="1">
      <alignment horizontal="right" vertical="center" wrapText="1" indent="1"/>
    </xf>
    <xf numFmtId="2" fontId="9" fillId="0" borderId="21" xfId="0" quotePrefix="1" applyNumberFormat="1" applyFont="1" applyBorder="1" applyAlignment="1">
      <alignment horizontal="right" vertical="center" wrapText="1" indent="1"/>
    </xf>
    <xf numFmtId="2" fontId="9" fillId="0" borderId="11" xfId="0" quotePrefix="1" applyNumberFormat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2" fontId="9" fillId="0" borderId="19" xfId="0" quotePrefix="1" applyNumberFormat="1" applyFont="1" applyBorder="1" applyAlignment="1">
      <alignment horizontal="right" vertical="center" wrapText="1" indent="1"/>
    </xf>
    <xf numFmtId="2" fontId="9" fillId="0" borderId="20" xfId="0" quotePrefix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/>
    </xf>
    <xf numFmtId="2" fontId="9" fillId="0" borderId="11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9" fillId="0" borderId="19" xfId="0" quotePrefix="1" applyNumberFormat="1" applyFont="1" applyBorder="1" applyAlignment="1">
      <alignment horizontal="right" vertical="center" indent="1"/>
    </xf>
    <xf numFmtId="2" fontId="9" fillId="0" borderId="20" xfId="0" quotePrefix="1" applyNumberFormat="1" applyFont="1" applyBorder="1" applyAlignment="1">
      <alignment horizontal="right" vertical="center" indent="1"/>
    </xf>
    <xf numFmtId="0" fontId="7" fillId="3" borderId="24" xfId="0" applyFont="1" applyFill="1" applyBorder="1" applyAlignment="1">
      <alignment horizontal="center"/>
    </xf>
    <xf numFmtId="2" fontId="8" fillId="3" borderId="25" xfId="0" quotePrefix="1" applyNumberFormat="1" applyFont="1" applyFill="1" applyBorder="1" applyAlignment="1">
      <alignment horizontal="right" vertical="center" indent="1"/>
    </xf>
    <xf numFmtId="2" fontId="8" fillId="3" borderId="26" xfId="0" quotePrefix="1" applyNumberFormat="1" applyFont="1" applyFill="1" applyBorder="1" applyAlignment="1">
      <alignment horizontal="right" vertical="center" indent="1"/>
    </xf>
    <xf numFmtId="2" fontId="8" fillId="3" borderId="19" xfId="0" quotePrefix="1" applyNumberFormat="1" applyFont="1" applyFill="1" applyBorder="1" applyAlignment="1">
      <alignment horizontal="right" vertical="center" indent="1"/>
    </xf>
    <xf numFmtId="0" fontId="7" fillId="4" borderId="27" xfId="0" applyFont="1" applyFill="1" applyBorder="1" applyAlignment="1">
      <alignment horizontal="center"/>
    </xf>
    <xf numFmtId="2" fontId="8" fillId="4" borderId="28" xfId="0" applyNumberFormat="1" applyFont="1" applyFill="1" applyBorder="1" applyAlignment="1">
      <alignment horizontal="right" vertical="center" indent="1"/>
    </xf>
    <xf numFmtId="2" fontId="8" fillId="4" borderId="29" xfId="0" quotePrefix="1" applyNumberFormat="1" applyFont="1" applyFill="1" applyBorder="1" applyAlignment="1">
      <alignment horizontal="right" vertical="center" indent="1"/>
    </xf>
    <xf numFmtId="2" fontId="8" fillId="4" borderId="30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0" fillId="0" borderId="0" xfId="0" applyNumberFormat="1" applyFont="1" applyAlignment="1">
      <alignment horizontal="right" indent="1"/>
    </xf>
    <xf numFmtId="0" fontId="3" fillId="0" borderId="0" xfId="0" applyFont="1"/>
    <xf numFmtId="0" fontId="11" fillId="0" borderId="0" xfId="0" applyFont="1"/>
    <xf numFmtId="3" fontId="0" fillId="0" borderId="0" xfId="0" applyNumberFormat="1"/>
    <xf numFmtId="4" fontId="0" fillId="0" borderId="0" xfId="0" applyNumberFormat="1"/>
    <xf numFmtId="3" fontId="4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6CA8E2CC-4EBF-4608-BD66-4F153BA66F45}"/>
    <cellStyle name="Normal_Sheet1" xfId="1" xr:uid="{747D7989-F03E-48F4-A552-0B74C3D4E5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2F5B-12E6-443F-855D-33964001DEE4}">
  <dimension ref="A3:P54"/>
  <sheetViews>
    <sheetView showGridLines="0" tabSelected="1" workbookViewId="0">
      <selection activeCell="R47" sqref="R47"/>
    </sheetView>
  </sheetViews>
  <sheetFormatPr defaultRowHeight="14.4" x14ac:dyDescent="0.3"/>
  <cols>
    <col min="1" max="1" width="15.88671875" customWidth="1"/>
    <col min="257" max="257" width="15.88671875" customWidth="1"/>
    <col min="513" max="513" width="15.88671875" customWidth="1"/>
    <col min="769" max="769" width="15.88671875" customWidth="1"/>
    <col min="1025" max="1025" width="15.88671875" customWidth="1"/>
    <col min="1281" max="1281" width="15.88671875" customWidth="1"/>
    <col min="1537" max="1537" width="15.88671875" customWidth="1"/>
    <col min="1793" max="1793" width="15.88671875" customWidth="1"/>
    <col min="2049" max="2049" width="15.88671875" customWidth="1"/>
    <col min="2305" max="2305" width="15.88671875" customWidth="1"/>
    <col min="2561" max="2561" width="15.88671875" customWidth="1"/>
    <col min="2817" max="2817" width="15.88671875" customWidth="1"/>
    <col min="3073" max="3073" width="15.88671875" customWidth="1"/>
    <col min="3329" max="3329" width="15.88671875" customWidth="1"/>
    <col min="3585" max="3585" width="15.88671875" customWidth="1"/>
    <col min="3841" max="3841" width="15.88671875" customWidth="1"/>
    <col min="4097" max="4097" width="15.88671875" customWidth="1"/>
    <col min="4353" max="4353" width="15.88671875" customWidth="1"/>
    <col min="4609" max="4609" width="15.88671875" customWidth="1"/>
    <col min="4865" max="4865" width="15.88671875" customWidth="1"/>
    <col min="5121" max="5121" width="15.88671875" customWidth="1"/>
    <col min="5377" max="5377" width="15.88671875" customWidth="1"/>
    <col min="5633" max="5633" width="15.88671875" customWidth="1"/>
    <col min="5889" max="5889" width="15.88671875" customWidth="1"/>
    <col min="6145" max="6145" width="15.88671875" customWidth="1"/>
    <col min="6401" max="6401" width="15.88671875" customWidth="1"/>
    <col min="6657" max="6657" width="15.88671875" customWidth="1"/>
    <col min="6913" max="6913" width="15.88671875" customWidth="1"/>
    <col min="7169" max="7169" width="15.88671875" customWidth="1"/>
    <col min="7425" max="7425" width="15.88671875" customWidth="1"/>
    <col min="7681" max="7681" width="15.88671875" customWidth="1"/>
    <col min="7937" max="7937" width="15.88671875" customWidth="1"/>
    <col min="8193" max="8193" width="15.88671875" customWidth="1"/>
    <col min="8449" max="8449" width="15.88671875" customWidth="1"/>
    <col min="8705" max="8705" width="15.88671875" customWidth="1"/>
    <col min="8961" max="8961" width="15.88671875" customWidth="1"/>
    <col min="9217" max="9217" width="15.88671875" customWidth="1"/>
    <col min="9473" max="9473" width="15.88671875" customWidth="1"/>
    <col min="9729" max="9729" width="15.88671875" customWidth="1"/>
    <col min="9985" max="9985" width="15.88671875" customWidth="1"/>
    <col min="10241" max="10241" width="15.88671875" customWidth="1"/>
    <col min="10497" max="10497" width="15.88671875" customWidth="1"/>
    <col min="10753" max="10753" width="15.88671875" customWidth="1"/>
    <col min="11009" max="11009" width="15.88671875" customWidth="1"/>
    <col min="11265" max="11265" width="15.88671875" customWidth="1"/>
    <col min="11521" max="11521" width="15.88671875" customWidth="1"/>
    <col min="11777" max="11777" width="15.88671875" customWidth="1"/>
    <col min="12033" max="12033" width="15.88671875" customWidth="1"/>
    <col min="12289" max="12289" width="15.88671875" customWidth="1"/>
    <col min="12545" max="12545" width="15.88671875" customWidth="1"/>
    <col min="12801" max="12801" width="15.88671875" customWidth="1"/>
    <col min="13057" max="13057" width="15.88671875" customWidth="1"/>
    <col min="13313" max="13313" width="15.88671875" customWidth="1"/>
    <col min="13569" max="13569" width="15.88671875" customWidth="1"/>
    <col min="13825" max="13825" width="15.88671875" customWidth="1"/>
    <col min="14081" max="14081" width="15.88671875" customWidth="1"/>
    <col min="14337" max="14337" width="15.88671875" customWidth="1"/>
    <col min="14593" max="14593" width="15.88671875" customWidth="1"/>
    <col min="14849" max="14849" width="15.88671875" customWidth="1"/>
    <col min="15105" max="15105" width="15.88671875" customWidth="1"/>
    <col min="15361" max="15361" width="15.88671875" customWidth="1"/>
    <col min="15617" max="15617" width="15.88671875" customWidth="1"/>
    <col min="15873" max="15873" width="15.88671875" customWidth="1"/>
    <col min="16129" max="16129" width="15.88671875" customWidth="1"/>
  </cols>
  <sheetData>
    <row r="3" spans="1:16" x14ac:dyDescent="0.3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5" spans="1:16" x14ac:dyDescent="0.3">
      <c r="A5" s="67" t="s">
        <v>1</v>
      </c>
      <c r="B5" s="1">
        <v>2022</v>
      </c>
      <c r="C5" s="69">
        <v>2023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  <c r="O5" s="72" t="s">
        <v>2</v>
      </c>
      <c r="P5" s="73"/>
    </row>
    <row r="6" spans="1:16" x14ac:dyDescent="0.3">
      <c r="A6" s="68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3</v>
      </c>
      <c r="O6" s="3" t="s">
        <v>15</v>
      </c>
      <c r="P6" s="4" t="s">
        <v>16</v>
      </c>
    </row>
    <row r="7" spans="1:16" x14ac:dyDescent="0.3">
      <c r="A7" s="74" t="s">
        <v>17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">
      <c r="A8" s="5" t="s">
        <v>18</v>
      </c>
      <c r="B8" s="6">
        <v>460.14833333333331</v>
      </c>
      <c r="C8" s="7">
        <v>400.77933333333334</v>
      </c>
      <c r="D8" s="7">
        <v>533.49625000000003</v>
      </c>
      <c r="E8" s="7">
        <v>510.81875000000002</v>
      </c>
      <c r="F8" s="7">
        <v>432.84333333333331</v>
      </c>
      <c r="G8" s="7">
        <v>476.08200000000005</v>
      </c>
      <c r="H8" s="7">
        <v>393.0025</v>
      </c>
      <c r="I8" s="7">
        <v>443.05</v>
      </c>
      <c r="J8" s="7">
        <v>396.04421052631579</v>
      </c>
      <c r="K8" s="7">
        <v>430.32799999999997</v>
      </c>
      <c r="L8" s="8">
        <v>425.64636363636367</v>
      </c>
      <c r="M8" s="8">
        <v>429.75833333333338</v>
      </c>
      <c r="N8" s="9">
        <v>428.96714285714285</v>
      </c>
      <c r="O8" s="7">
        <f>(N8/M8-1)*100</f>
        <v>-0.18410125291901114</v>
      </c>
      <c r="P8" s="7">
        <f>(N8/B8-1)*100</f>
        <v>-6.7763345463652254</v>
      </c>
    </row>
    <row r="9" spans="1:16" x14ac:dyDescent="0.3">
      <c r="A9" s="10" t="s">
        <v>19</v>
      </c>
      <c r="B9" s="11">
        <v>409.70282372881354</v>
      </c>
      <c r="C9" s="12">
        <v>404.85794525547448</v>
      </c>
      <c r="D9" s="12">
        <v>410.47989108910889</v>
      </c>
      <c r="E9" s="12">
        <v>430.93546289752646</v>
      </c>
      <c r="F9" s="12">
        <v>415.35945222929939</v>
      </c>
      <c r="G9" s="12">
        <v>402.49450740740735</v>
      </c>
      <c r="H9" s="12">
        <v>398.63170833333328</v>
      </c>
      <c r="I9" s="12">
        <v>393.73991904761908</v>
      </c>
      <c r="J9" s="12">
        <v>393.09517596566525</v>
      </c>
      <c r="K9" s="12">
        <v>398.59358666666668</v>
      </c>
      <c r="L9" s="12">
        <v>392.33954736842111</v>
      </c>
      <c r="M9" s="12">
        <v>382.95860427807492</v>
      </c>
      <c r="N9" s="13">
        <v>389.26694901960786</v>
      </c>
      <c r="O9" s="7">
        <f t="shared" ref="O9:O12" si="0">(N9/M9-1)*100</f>
        <v>1.6472654409802168</v>
      </c>
      <c r="P9" s="7">
        <f t="shared" ref="P9:P12" si="1">(N9/B9-1)*100</f>
        <v>-4.987975070128492</v>
      </c>
    </row>
    <row r="10" spans="1:16" x14ac:dyDescent="0.3">
      <c r="A10" s="10" t="s">
        <v>20</v>
      </c>
      <c r="B10" s="11">
        <v>357.15576540755461</v>
      </c>
      <c r="C10" s="12">
        <v>365.23007183908044</v>
      </c>
      <c r="D10" s="12">
        <v>367.31497003745324</v>
      </c>
      <c r="E10" s="12">
        <v>375.08626541850225</v>
      </c>
      <c r="F10" s="12">
        <v>361.15106213017754</v>
      </c>
      <c r="G10" s="12">
        <v>350.56965840220391</v>
      </c>
      <c r="H10" s="12">
        <v>349.3721135734072</v>
      </c>
      <c r="I10" s="12">
        <v>339.64003784860557</v>
      </c>
      <c r="J10" s="12">
        <v>331.44489237668154</v>
      </c>
      <c r="K10" s="12">
        <v>337.41926969696971</v>
      </c>
      <c r="L10" s="12">
        <v>338.38781041968161</v>
      </c>
      <c r="M10" s="12">
        <v>335.47486111111107</v>
      </c>
      <c r="N10" s="13">
        <v>346.19151859099804</v>
      </c>
      <c r="O10" s="7">
        <f t="shared" si="0"/>
        <v>3.1944740790391224</v>
      </c>
      <c r="P10" s="7">
        <f t="shared" si="1"/>
        <v>-3.0698781535964059</v>
      </c>
    </row>
    <row r="11" spans="1:16" x14ac:dyDescent="0.3">
      <c r="A11" s="10" t="s">
        <v>21</v>
      </c>
      <c r="B11" s="11">
        <v>305.58935512897426</v>
      </c>
      <c r="C11" s="12">
        <v>308.52747467532464</v>
      </c>
      <c r="D11" s="12">
        <v>310.39066839714474</v>
      </c>
      <c r="E11" s="12">
        <v>313.55231829449673</v>
      </c>
      <c r="F11" s="12">
        <v>302.13357474874368</v>
      </c>
      <c r="G11" s="12">
        <v>299.30542239467849</v>
      </c>
      <c r="H11" s="12">
        <v>298.93955342804202</v>
      </c>
      <c r="I11" s="12">
        <v>290.40835917721517</v>
      </c>
      <c r="J11" s="12">
        <v>302.29687161639595</v>
      </c>
      <c r="K11" s="12">
        <v>290.85417145200984</v>
      </c>
      <c r="L11" s="12">
        <v>285.92586609686612</v>
      </c>
      <c r="M11" s="12">
        <v>289.3693132887899</v>
      </c>
      <c r="N11" s="13">
        <v>298.28920704845814</v>
      </c>
      <c r="O11" s="7">
        <f t="shared" si="0"/>
        <v>3.0825292627923551</v>
      </c>
      <c r="P11" s="7">
        <f t="shared" si="1"/>
        <v>-2.3888751221177507</v>
      </c>
    </row>
    <row r="12" spans="1:16" x14ac:dyDescent="0.3">
      <c r="A12" s="10" t="s">
        <v>22</v>
      </c>
      <c r="B12" s="11">
        <v>237.97142334096111</v>
      </c>
      <c r="C12" s="12">
        <v>241.61114247311824</v>
      </c>
      <c r="D12" s="12">
        <v>250.24485824742268</v>
      </c>
      <c r="E12" s="12">
        <v>243.70085106382979</v>
      </c>
      <c r="F12" s="12">
        <v>236.9642031602709</v>
      </c>
      <c r="G12" s="12">
        <v>227.75439444444444</v>
      </c>
      <c r="H12" s="14">
        <v>229.79756492027335</v>
      </c>
      <c r="I12" s="14">
        <v>213.79424307692307</v>
      </c>
      <c r="J12" s="14">
        <v>218.57970437956203</v>
      </c>
      <c r="K12" s="14">
        <v>218.1524314516129</v>
      </c>
      <c r="L12" s="14">
        <v>215.02181818181816</v>
      </c>
      <c r="M12" s="14">
        <v>198.91507570977916</v>
      </c>
      <c r="N12" s="15">
        <v>205.40858113207545</v>
      </c>
      <c r="O12" s="7">
        <f t="shared" si="0"/>
        <v>3.2644611772767007</v>
      </c>
      <c r="P12" s="7">
        <f t="shared" si="1"/>
        <v>-13.683509453246501</v>
      </c>
    </row>
    <row r="13" spans="1:16" x14ac:dyDescent="0.3">
      <c r="A13" s="16" t="s">
        <v>23</v>
      </c>
      <c r="B13" s="17">
        <v>315.22817744154059</v>
      </c>
      <c r="C13" s="18">
        <v>322.82329324090119</v>
      </c>
      <c r="D13" s="18">
        <v>321.2637961092405</v>
      </c>
      <c r="E13" s="18">
        <v>329.24417824199674</v>
      </c>
      <c r="F13" s="18">
        <v>317.64574273447818</v>
      </c>
      <c r="G13" s="18">
        <v>307.52478661087878</v>
      </c>
      <c r="H13" s="18">
        <v>314.3320404228856</v>
      </c>
      <c r="I13" s="18">
        <v>300.50176264591448</v>
      </c>
      <c r="J13" s="18">
        <v>308.03581986754972</v>
      </c>
      <c r="K13" s="18">
        <v>307.08577180355627</v>
      </c>
      <c r="L13" s="18">
        <v>303.21162954796034</v>
      </c>
      <c r="M13" s="18">
        <v>303.1312488855869</v>
      </c>
      <c r="N13" s="18">
        <v>308.28036750000001</v>
      </c>
      <c r="O13" s="19">
        <f>(N13/M13-1)*100</f>
        <v>1.6986432884577241</v>
      </c>
      <c r="P13" s="20">
        <f>(N13/B13-1)*100</f>
        <v>-2.2040573904054228</v>
      </c>
    </row>
    <row r="14" spans="1:16" x14ac:dyDescent="0.3">
      <c r="A14" s="64" t="s">
        <v>24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x14ac:dyDescent="0.3">
      <c r="A15" s="21" t="s">
        <v>18</v>
      </c>
      <c r="B15" s="6">
        <v>452.8</v>
      </c>
      <c r="C15" s="7">
        <v>447.14</v>
      </c>
      <c r="D15" s="7">
        <v>644.95499999999993</v>
      </c>
      <c r="E15" s="7">
        <v>525.88400000000001</v>
      </c>
      <c r="F15" s="7">
        <v>650.13</v>
      </c>
      <c r="G15" s="7">
        <v>566.62777777777774</v>
      </c>
      <c r="H15" s="7">
        <v>529.27600000000007</v>
      </c>
      <c r="I15" s="7">
        <v>502.04999999999995</v>
      </c>
      <c r="J15" s="7">
        <v>544.44600000000003</v>
      </c>
      <c r="K15" s="7">
        <v>553.16000000000008</v>
      </c>
      <c r="L15" s="22">
        <v>651.76166666666666</v>
      </c>
      <c r="M15" s="22">
        <v>587.85</v>
      </c>
      <c r="N15" s="23">
        <v>745.38</v>
      </c>
      <c r="O15" s="7">
        <f>(N15/M15-1)*100</f>
        <v>26.79765246236283</v>
      </c>
      <c r="P15" s="7">
        <f t="shared" ref="P15:P19" si="2">(N15/B15-1)*100</f>
        <v>64.615724381625441</v>
      </c>
    </row>
    <row r="16" spans="1:16" x14ac:dyDescent="0.3">
      <c r="A16" s="10" t="s">
        <v>19</v>
      </c>
      <c r="B16" s="11">
        <v>469.76042857142852</v>
      </c>
      <c r="C16" s="12">
        <v>460.17561538461541</v>
      </c>
      <c r="D16" s="12">
        <v>473.61774468085105</v>
      </c>
      <c r="E16" s="12">
        <v>466.68002586206899</v>
      </c>
      <c r="F16" s="12">
        <v>454.66942056074765</v>
      </c>
      <c r="G16" s="12">
        <v>455.72193023255812</v>
      </c>
      <c r="H16" s="12">
        <v>426.70641884816757</v>
      </c>
      <c r="I16" s="12">
        <v>425.02720000000005</v>
      </c>
      <c r="J16" s="12">
        <v>426.42742056074769</v>
      </c>
      <c r="K16" s="12">
        <v>431.00720754716986</v>
      </c>
      <c r="L16" s="12">
        <v>463.70142528735636</v>
      </c>
      <c r="M16" s="12">
        <v>459.75846575342462</v>
      </c>
      <c r="N16" s="24">
        <v>447.29461728395063</v>
      </c>
      <c r="O16" s="7">
        <f t="shared" ref="O16:O19" si="3">(N16/M16-1)*100</f>
        <v>-2.7109557295587727</v>
      </c>
      <c r="P16" s="7">
        <f t="shared" si="2"/>
        <v>-4.7823975629019744</v>
      </c>
    </row>
    <row r="17" spans="1:16" x14ac:dyDescent="0.3">
      <c r="A17" s="10" t="s">
        <v>20</v>
      </c>
      <c r="B17" s="11">
        <v>385.1353125</v>
      </c>
      <c r="C17" s="12">
        <v>388.11475949367093</v>
      </c>
      <c r="D17" s="12">
        <v>389.84847727272722</v>
      </c>
      <c r="E17" s="12">
        <v>395.547057591623</v>
      </c>
      <c r="F17" s="12">
        <v>376.51020655737705</v>
      </c>
      <c r="G17" s="12">
        <v>373.8976869300912</v>
      </c>
      <c r="H17" s="12">
        <v>366.68289082969437</v>
      </c>
      <c r="I17" s="12">
        <v>360.97515743440238</v>
      </c>
      <c r="J17" s="12">
        <v>364.85868051118211</v>
      </c>
      <c r="K17" s="12">
        <v>373.55218631178701</v>
      </c>
      <c r="L17" s="12">
        <v>380.96522943722943</v>
      </c>
      <c r="M17" s="12">
        <v>373.37242331288343</v>
      </c>
      <c r="N17" s="24">
        <v>388.6441103448276</v>
      </c>
      <c r="O17" s="7">
        <f t="shared" si="3"/>
        <v>4.0902021891281004</v>
      </c>
      <c r="P17" s="7">
        <f t="shared" si="2"/>
        <v>0.91105586295143759</v>
      </c>
    </row>
    <row r="18" spans="1:16" x14ac:dyDescent="0.3">
      <c r="A18" s="10" t="s">
        <v>21</v>
      </c>
      <c r="B18" s="11">
        <v>317.46740365111555</v>
      </c>
      <c r="C18" s="12">
        <v>327.93383832335331</v>
      </c>
      <c r="D18" s="12">
        <v>330.28436008676789</v>
      </c>
      <c r="E18" s="12">
        <v>316.13153620955319</v>
      </c>
      <c r="F18" s="12">
        <v>314.52190775401073</v>
      </c>
      <c r="G18" s="12">
        <v>312.25284433374844</v>
      </c>
      <c r="H18" s="12">
        <v>303.77795471236232</v>
      </c>
      <c r="I18" s="12">
        <v>304.68602874432679</v>
      </c>
      <c r="J18" s="12">
        <v>311.1494965517241</v>
      </c>
      <c r="K18" s="12">
        <v>297.6622163265306</v>
      </c>
      <c r="L18" s="12">
        <v>316.52526692456479</v>
      </c>
      <c r="M18" s="12">
        <v>305.34482797731567</v>
      </c>
      <c r="N18" s="24">
        <v>317.98455882352943</v>
      </c>
      <c r="O18" s="7">
        <f t="shared" si="3"/>
        <v>4.1394940041862283</v>
      </c>
      <c r="P18" s="7">
        <f t="shared" si="2"/>
        <v>0.16290024313243556</v>
      </c>
    </row>
    <row r="19" spans="1:16" x14ac:dyDescent="0.3">
      <c r="A19" s="10" t="s">
        <v>22</v>
      </c>
      <c r="B19" s="11">
        <v>251.860375</v>
      </c>
      <c r="C19" s="12">
        <v>259.39903389830511</v>
      </c>
      <c r="D19" s="12">
        <v>267.08494059405945</v>
      </c>
      <c r="E19" s="12">
        <v>259.71876404494384</v>
      </c>
      <c r="F19" s="12">
        <v>243.79626428571427</v>
      </c>
      <c r="G19" s="12">
        <v>250.29057653061221</v>
      </c>
      <c r="H19" s="14">
        <v>241.79195480225988</v>
      </c>
      <c r="I19" s="14">
        <v>233.01787596899223</v>
      </c>
      <c r="J19" s="14">
        <v>229.01560194174758</v>
      </c>
      <c r="K19" s="14">
        <v>208.45238400000002</v>
      </c>
      <c r="L19" s="14">
        <v>217.28743023255814</v>
      </c>
      <c r="M19" s="14">
        <v>216.98089622641507</v>
      </c>
      <c r="N19" s="25">
        <v>223.21260215053761</v>
      </c>
      <c r="O19" s="7">
        <f t="shared" si="3"/>
        <v>2.872006721559428</v>
      </c>
      <c r="P19" s="7">
        <f t="shared" si="2"/>
        <v>-11.374466050668907</v>
      </c>
    </row>
    <row r="20" spans="1:16" x14ac:dyDescent="0.3">
      <c r="A20" s="26" t="s">
        <v>23</v>
      </c>
      <c r="B20" s="18">
        <v>336.98019376391977</v>
      </c>
      <c r="C20" s="18">
        <v>342.27380116279068</v>
      </c>
      <c r="D20" s="18">
        <v>342.18924899057868</v>
      </c>
      <c r="E20" s="18">
        <v>343.42678857142857</v>
      </c>
      <c r="F20" s="18">
        <v>333.22769792467329</v>
      </c>
      <c r="G20" s="18">
        <v>331.98915757162348</v>
      </c>
      <c r="H20" s="18">
        <v>329.53388046116504</v>
      </c>
      <c r="I20" s="18">
        <v>323.49820856911884</v>
      </c>
      <c r="J20" s="18">
        <v>330.87188267148019</v>
      </c>
      <c r="K20" s="18">
        <v>321.91767510121463</v>
      </c>
      <c r="L20" s="18">
        <v>339.35905501618129</v>
      </c>
      <c r="M20" s="18">
        <v>320.87647422680413</v>
      </c>
      <c r="N20" s="18">
        <v>332.84402048192771</v>
      </c>
      <c r="O20" s="19">
        <f>(N20/M20-1)*100</f>
        <v>3.7296427804378585</v>
      </c>
      <c r="P20" s="20">
        <f>(N20/B20-1)*100</f>
        <v>-1.2274232606352409</v>
      </c>
    </row>
    <row r="21" spans="1:16" x14ac:dyDescent="0.3">
      <c r="A21" s="63" t="s">
        <v>25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1:16" x14ac:dyDescent="0.3">
      <c r="A22" s="10" t="s">
        <v>19</v>
      </c>
      <c r="B22" s="6">
        <v>318.29449999999997</v>
      </c>
      <c r="C22" s="7" t="s">
        <v>26</v>
      </c>
      <c r="D22" s="7" t="s">
        <v>26</v>
      </c>
      <c r="E22" s="7" t="s">
        <v>26</v>
      </c>
      <c r="F22" s="7">
        <v>306.05399999999997</v>
      </c>
      <c r="G22" s="7">
        <v>379.995</v>
      </c>
      <c r="H22" s="7">
        <v>302.82</v>
      </c>
      <c r="I22" s="7" t="s">
        <v>26</v>
      </c>
      <c r="J22" s="7" t="s">
        <v>26</v>
      </c>
      <c r="K22" s="7" t="s">
        <v>26</v>
      </c>
      <c r="L22" s="22">
        <v>278.51600000000002</v>
      </c>
      <c r="M22" s="22" t="s">
        <v>26</v>
      </c>
      <c r="N22" s="23" t="s">
        <v>26</v>
      </c>
      <c r="O22" s="7" t="s">
        <v>26</v>
      </c>
      <c r="P22" s="7" t="s">
        <v>26</v>
      </c>
    </row>
    <row r="23" spans="1:16" x14ac:dyDescent="0.3">
      <c r="A23" s="10" t="s">
        <v>20</v>
      </c>
      <c r="B23" s="6">
        <v>338.06656521739131</v>
      </c>
      <c r="C23" s="7">
        <v>323.80733333333336</v>
      </c>
      <c r="D23" s="7">
        <v>315.92694117647062</v>
      </c>
      <c r="E23" s="7">
        <v>299.62549999999999</v>
      </c>
      <c r="F23" s="7">
        <v>288.12445454545451</v>
      </c>
      <c r="G23" s="7">
        <v>349.27695454545454</v>
      </c>
      <c r="H23" s="7">
        <v>298.89307692307688</v>
      </c>
      <c r="I23" s="7">
        <v>299.34100000000001</v>
      </c>
      <c r="J23" s="7">
        <v>504.11200000000002</v>
      </c>
      <c r="K23" s="7">
        <v>287.34583333333336</v>
      </c>
      <c r="L23" s="7">
        <v>277.19064285714285</v>
      </c>
      <c r="M23" s="7">
        <v>313.73500000000001</v>
      </c>
      <c r="N23" s="27">
        <v>289.76531999999997</v>
      </c>
      <c r="O23" s="7">
        <f t="shared" ref="O23:O24" si="4">(N23/M23-1)*100</f>
        <v>-7.6401039093502598</v>
      </c>
      <c r="P23" s="7">
        <f t="shared" ref="P23:P24" si="5">(N23/B23-1)*100</f>
        <v>-14.287495477800816</v>
      </c>
    </row>
    <row r="24" spans="1:16" x14ac:dyDescent="0.3">
      <c r="A24" s="10" t="s">
        <v>21</v>
      </c>
      <c r="B24" s="6">
        <v>300.83487500000001</v>
      </c>
      <c r="C24" s="7">
        <v>298.42818749999998</v>
      </c>
      <c r="D24" s="7">
        <v>289.43107142857144</v>
      </c>
      <c r="E24" s="7">
        <v>281.74318749999998</v>
      </c>
      <c r="F24" s="7">
        <v>277.23587499999996</v>
      </c>
      <c r="G24" s="7">
        <v>297.44988888888889</v>
      </c>
      <c r="H24" s="7">
        <v>294.21263636363636</v>
      </c>
      <c r="I24" s="7">
        <v>302.57757894736841</v>
      </c>
      <c r="J24" s="7">
        <v>330.63717647058826</v>
      </c>
      <c r="K24" s="7">
        <v>282.87971428571427</v>
      </c>
      <c r="L24" s="7">
        <v>254.75099999999998</v>
      </c>
      <c r="M24" s="7">
        <v>316.59879999999998</v>
      </c>
      <c r="N24" s="27">
        <v>258.99094117647059</v>
      </c>
      <c r="O24" s="7">
        <f t="shared" si="4"/>
        <v>-18.195855077002633</v>
      </c>
      <c r="P24" s="7">
        <f t="shared" si="5"/>
        <v>-13.909269602977192</v>
      </c>
    </row>
    <row r="25" spans="1:16" x14ac:dyDescent="0.3">
      <c r="A25" s="10" t="s">
        <v>22</v>
      </c>
      <c r="B25" s="6">
        <v>218.834</v>
      </c>
      <c r="C25" s="7" t="s">
        <v>26</v>
      </c>
      <c r="D25" s="7">
        <v>281.52949999999998</v>
      </c>
      <c r="E25" s="7">
        <v>211.64733333333334</v>
      </c>
      <c r="F25" s="7" t="s">
        <v>26</v>
      </c>
      <c r="G25" s="7">
        <v>223.90659999999997</v>
      </c>
      <c r="H25" s="28" t="s">
        <v>26</v>
      </c>
      <c r="I25" s="28" t="s">
        <v>26</v>
      </c>
      <c r="J25" s="28">
        <v>237.255</v>
      </c>
      <c r="K25" s="28">
        <v>195.804</v>
      </c>
      <c r="L25" s="28" t="s">
        <v>26</v>
      </c>
      <c r="M25" s="28" t="s">
        <v>26</v>
      </c>
      <c r="N25" s="29" t="s">
        <v>26</v>
      </c>
      <c r="O25" s="7" t="s">
        <v>26</v>
      </c>
      <c r="P25" s="7" t="s">
        <v>26</v>
      </c>
    </row>
    <row r="26" spans="1:16" x14ac:dyDescent="0.3">
      <c r="A26" s="26" t="s">
        <v>27</v>
      </c>
      <c r="B26" s="19">
        <v>324.63626470588235</v>
      </c>
      <c r="C26" s="19">
        <v>305.34977272727269</v>
      </c>
      <c r="D26" s="19">
        <v>301.39745714285721</v>
      </c>
      <c r="E26" s="19">
        <v>281.04397777777774</v>
      </c>
      <c r="F26" s="19">
        <v>284.11707692307692</v>
      </c>
      <c r="G26" s="19">
        <v>316.46125862068965</v>
      </c>
      <c r="H26" s="19">
        <v>296.99076000000002</v>
      </c>
      <c r="I26" s="19">
        <v>302.01</v>
      </c>
      <c r="J26" s="19">
        <v>329.97270000000003</v>
      </c>
      <c r="K26" s="19">
        <v>276.64918604651166</v>
      </c>
      <c r="L26" s="19">
        <v>274.6286470588235</v>
      </c>
      <c r="M26" s="19">
        <v>314.83646153846155</v>
      </c>
      <c r="N26" s="19">
        <v>277.30902380952381</v>
      </c>
      <c r="O26" s="19">
        <f>(N26/M26-1)*100</f>
        <v>-11.919660621758466</v>
      </c>
      <c r="P26" s="20">
        <f>(N26/B26-1)*100</f>
        <v>-14.578544063534194</v>
      </c>
    </row>
    <row r="27" spans="1:16" x14ac:dyDescent="0.3">
      <c r="A27" s="64" t="s">
        <v>28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x14ac:dyDescent="0.3">
      <c r="A28" s="21" t="s">
        <v>18</v>
      </c>
      <c r="B28" s="30" t="s">
        <v>26</v>
      </c>
      <c r="C28" s="7" t="s">
        <v>26</v>
      </c>
      <c r="D28" s="7" t="s">
        <v>26</v>
      </c>
      <c r="E28" s="7" t="s">
        <v>26</v>
      </c>
      <c r="F28" s="7" t="s">
        <v>26</v>
      </c>
      <c r="G28" s="7" t="s">
        <v>26</v>
      </c>
      <c r="H28" s="7" t="s">
        <v>26</v>
      </c>
      <c r="I28" s="7" t="s">
        <v>26</v>
      </c>
      <c r="J28" s="7" t="s">
        <v>26</v>
      </c>
      <c r="K28" s="7" t="s">
        <v>26</v>
      </c>
      <c r="L28" s="22" t="s">
        <v>26</v>
      </c>
      <c r="M28" s="7">
        <v>511.95</v>
      </c>
      <c r="N28" s="23" t="s">
        <v>26</v>
      </c>
      <c r="O28" s="7" t="s">
        <v>26</v>
      </c>
      <c r="P28" s="7" t="s">
        <v>26</v>
      </c>
    </row>
    <row r="29" spans="1:16" x14ac:dyDescent="0.3">
      <c r="A29" s="21" t="s">
        <v>19</v>
      </c>
      <c r="B29" s="11">
        <v>429.51892857142855</v>
      </c>
      <c r="C29" s="31">
        <v>433.26949999999999</v>
      </c>
      <c r="D29" s="31">
        <v>446.82887179487182</v>
      </c>
      <c r="E29" s="31">
        <v>455.8</v>
      </c>
      <c r="F29" s="31">
        <v>460.66007692307693</v>
      </c>
      <c r="G29" s="31">
        <v>467.03753333333327</v>
      </c>
      <c r="H29" s="31">
        <v>431.15519298245613</v>
      </c>
      <c r="I29" s="31">
        <v>436.3907536231884</v>
      </c>
      <c r="J29" s="31">
        <v>420.67124590163934</v>
      </c>
      <c r="K29" s="31">
        <v>427.75840476190484</v>
      </c>
      <c r="L29" s="31">
        <v>427.64465624999997</v>
      </c>
      <c r="M29" s="31">
        <v>413.87231683168318</v>
      </c>
      <c r="N29" s="32">
        <v>421.79393023255813</v>
      </c>
      <c r="O29" s="7">
        <f t="shared" ref="O29:O32" si="6">(N29/M29-1)*100</f>
        <v>1.9140234992079952</v>
      </c>
      <c r="P29" s="7">
        <f t="shared" ref="P29:P32" si="7">(N29/B29-1)*100</f>
        <v>-1.7985233769705178</v>
      </c>
    </row>
    <row r="30" spans="1:16" x14ac:dyDescent="0.3">
      <c r="A30" s="10" t="s">
        <v>20</v>
      </c>
      <c r="B30" s="11">
        <v>371.61077215189874</v>
      </c>
      <c r="C30" s="12">
        <v>385.43643171806173</v>
      </c>
      <c r="D30" s="12">
        <v>391.53101937984496</v>
      </c>
      <c r="E30" s="12">
        <v>388.04717919075142</v>
      </c>
      <c r="F30" s="12">
        <v>380.04215920398013</v>
      </c>
      <c r="G30" s="12">
        <v>375.69080952380955</v>
      </c>
      <c r="H30" s="12">
        <v>375.47221637426901</v>
      </c>
      <c r="I30" s="12">
        <v>362.07456666666661</v>
      </c>
      <c r="J30" s="12">
        <v>359.90007605633798</v>
      </c>
      <c r="K30" s="12">
        <v>366.87858959537579</v>
      </c>
      <c r="L30" s="12">
        <v>364.13277710843374</v>
      </c>
      <c r="M30" s="12">
        <v>367.48062877442271</v>
      </c>
      <c r="N30" s="24">
        <v>372.5330644329897</v>
      </c>
      <c r="O30" s="7">
        <f t="shared" si="6"/>
        <v>1.3748848954072024</v>
      </c>
      <c r="P30" s="7">
        <f t="shared" si="7"/>
        <v>0.24818771419090613</v>
      </c>
    </row>
    <row r="31" spans="1:16" x14ac:dyDescent="0.3">
      <c r="A31" s="10" t="s">
        <v>21</v>
      </c>
      <c r="B31" s="6">
        <v>335.28600742115032</v>
      </c>
      <c r="C31" s="7">
        <v>336.45006225680936</v>
      </c>
      <c r="D31" s="7">
        <v>338.83018151632535</v>
      </c>
      <c r="E31" s="7">
        <v>332.39214390467464</v>
      </c>
      <c r="F31" s="7">
        <v>331.77294683992915</v>
      </c>
      <c r="G31" s="7">
        <v>328.09104903581266</v>
      </c>
      <c r="H31" s="7">
        <v>323.8123495798319</v>
      </c>
      <c r="I31" s="7">
        <v>323.73599376299381</v>
      </c>
      <c r="J31" s="7">
        <v>316.167103962704</v>
      </c>
      <c r="K31" s="7">
        <v>320.62648959200664</v>
      </c>
      <c r="L31" s="7">
        <v>311.96202945113788</v>
      </c>
      <c r="M31" s="7">
        <v>315.89414317099966</v>
      </c>
      <c r="N31" s="27">
        <v>321.92197650453426</v>
      </c>
      <c r="O31" s="7">
        <f t="shared" si="6"/>
        <v>1.9081814157825727</v>
      </c>
      <c r="P31" s="7">
        <f t="shared" si="7"/>
        <v>-3.9858600182588577</v>
      </c>
    </row>
    <row r="32" spans="1:16" x14ac:dyDescent="0.3">
      <c r="A32" s="10" t="s">
        <v>22</v>
      </c>
      <c r="B32" s="6">
        <v>252.01552610731005</v>
      </c>
      <c r="C32" s="7">
        <v>253.34177704326919</v>
      </c>
      <c r="D32" s="7">
        <v>252.77589246159343</v>
      </c>
      <c r="E32" s="7">
        <v>246.3916298887122</v>
      </c>
      <c r="F32" s="7">
        <v>245.00203522205206</v>
      </c>
      <c r="G32" s="7">
        <v>241.45488320000001</v>
      </c>
      <c r="H32" s="28">
        <v>242.56281358381503</v>
      </c>
      <c r="I32" s="28">
        <v>238.56729470287712</v>
      </c>
      <c r="J32" s="28">
        <v>234.97217044100117</v>
      </c>
      <c r="K32" s="28">
        <v>232.9833242290749</v>
      </c>
      <c r="L32" s="28">
        <v>237.91223906386702</v>
      </c>
      <c r="M32" s="28">
        <v>236.88018026620369</v>
      </c>
      <c r="N32" s="29">
        <v>238.8286588139724</v>
      </c>
      <c r="O32" s="7">
        <f t="shared" si="6"/>
        <v>0.82255870692897748</v>
      </c>
      <c r="P32" s="7">
        <f t="shared" si="7"/>
        <v>-5.2325614604088244</v>
      </c>
    </row>
    <row r="33" spans="1:16" x14ac:dyDescent="0.3">
      <c r="A33" s="26" t="s">
        <v>23</v>
      </c>
      <c r="B33" s="18">
        <v>288.91175656069987</v>
      </c>
      <c r="C33" s="18">
        <v>290.15884126703241</v>
      </c>
      <c r="D33" s="18">
        <v>293.3361594941872</v>
      </c>
      <c r="E33" s="18">
        <v>289.71973777932959</v>
      </c>
      <c r="F33" s="18">
        <v>284.64310481023824</v>
      </c>
      <c r="G33" s="18">
        <v>281.39082221386963</v>
      </c>
      <c r="H33" s="18">
        <v>283.19997092084009</v>
      </c>
      <c r="I33" s="18">
        <v>278.30942863713017</v>
      </c>
      <c r="J33" s="18">
        <v>273.81621007267199</v>
      </c>
      <c r="K33" s="18">
        <v>275.76414721549639</v>
      </c>
      <c r="L33" s="18">
        <v>274.38865821226301</v>
      </c>
      <c r="M33" s="18">
        <v>281.7526935201401</v>
      </c>
      <c r="N33" s="18">
        <v>289.03319283849311</v>
      </c>
      <c r="O33" s="19">
        <f>(N33/M33-1)*100</f>
        <v>2.584003449050476</v>
      </c>
      <c r="P33" s="20">
        <f>(N33/B33-1)*100</f>
        <v>4.2032307455697193E-2</v>
      </c>
    </row>
    <row r="34" spans="1:16" x14ac:dyDescent="0.3">
      <c r="A34" s="64" t="s">
        <v>29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x14ac:dyDescent="0.3">
      <c r="A35" s="21" t="s">
        <v>18</v>
      </c>
      <c r="B35" s="33" t="s">
        <v>26</v>
      </c>
      <c r="C35" s="34" t="s">
        <v>26</v>
      </c>
      <c r="D35" s="34" t="s">
        <v>26</v>
      </c>
      <c r="E35" s="35">
        <v>396.6</v>
      </c>
      <c r="F35" s="31" t="s">
        <v>26</v>
      </c>
      <c r="G35" s="31" t="s">
        <v>26</v>
      </c>
      <c r="H35" s="31" t="s">
        <v>26</v>
      </c>
      <c r="I35" s="31" t="s">
        <v>26</v>
      </c>
      <c r="J35" s="31" t="s">
        <v>26</v>
      </c>
      <c r="K35" s="31">
        <v>401.31</v>
      </c>
      <c r="L35" s="36">
        <v>350.56200000000001</v>
      </c>
      <c r="M35" s="36" t="s">
        <v>26</v>
      </c>
      <c r="N35" s="37">
        <v>435.56666666666666</v>
      </c>
      <c r="O35" s="7" t="s">
        <v>26</v>
      </c>
      <c r="P35" s="7" t="s">
        <v>26</v>
      </c>
    </row>
    <row r="36" spans="1:16" x14ac:dyDescent="0.3">
      <c r="A36" s="10" t="s">
        <v>19</v>
      </c>
      <c r="B36" s="11">
        <v>340.77150769230764</v>
      </c>
      <c r="C36" s="12">
        <v>353.82672727272723</v>
      </c>
      <c r="D36" s="12">
        <v>360.07497058823532</v>
      </c>
      <c r="E36" s="12">
        <v>372.60939393939395</v>
      </c>
      <c r="F36" s="12">
        <v>363.26830357142859</v>
      </c>
      <c r="G36" s="12">
        <v>358.49387142857142</v>
      </c>
      <c r="H36" s="12">
        <v>343.3089052631579</v>
      </c>
      <c r="I36" s="12">
        <v>335.20313725490195</v>
      </c>
      <c r="J36" s="12">
        <v>367.09978378378383</v>
      </c>
      <c r="K36" s="12">
        <v>367.46714285714285</v>
      </c>
      <c r="L36" s="12">
        <v>345.96095000000003</v>
      </c>
      <c r="M36" s="12">
        <v>353.57383333333337</v>
      </c>
      <c r="N36" s="24">
        <v>337.85264406779663</v>
      </c>
      <c r="O36" s="7">
        <f t="shared" ref="O36:O39" si="8">(N36/M36-1)*100</f>
        <v>-4.4463667227081061</v>
      </c>
      <c r="P36" s="7">
        <f t="shared" ref="P36:P39" si="9">(N36/B36-1)*100</f>
        <v>-0.85654567903210577</v>
      </c>
    </row>
    <row r="37" spans="1:16" x14ac:dyDescent="0.3">
      <c r="A37" s="10" t="s">
        <v>20</v>
      </c>
      <c r="B37" s="11">
        <v>312.32083775811208</v>
      </c>
      <c r="C37" s="12">
        <v>317.94853071253073</v>
      </c>
      <c r="D37" s="12">
        <v>324.91299679487173</v>
      </c>
      <c r="E37" s="12">
        <v>323.54722792607805</v>
      </c>
      <c r="F37" s="12">
        <v>323.33363129973475</v>
      </c>
      <c r="G37" s="12">
        <v>316.44</v>
      </c>
      <c r="H37" s="12">
        <v>311.03454968287525</v>
      </c>
      <c r="I37" s="12">
        <v>301.42278850574712</v>
      </c>
      <c r="J37" s="12">
        <v>302.12728818443804</v>
      </c>
      <c r="K37" s="12">
        <v>312.95414052287578</v>
      </c>
      <c r="L37" s="12">
        <v>305.94827865612643</v>
      </c>
      <c r="M37" s="12">
        <v>309.55943127147765</v>
      </c>
      <c r="N37" s="24">
        <v>311.48036432160802</v>
      </c>
      <c r="O37" s="7">
        <f t="shared" si="8"/>
        <v>0.6205377242878285</v>
      </c>
      <c r="P37" s="7">
        <f t="shared" si="9"/>
        <v>-0.26910578318664058</v>
      </c>
    </row>
    <row r="38" spans="1:16" x14ac:dyDescent="0.3">
      <c r="A38" s="10" t="s">
        <v>21</v>
      </c>
      <c r="B38" s="11">
        <v>282.2103927492447</v>
      </c>
      <c r="C38" s="12">
        <v>281.61918710493046</v>
      </c>
      <c r="D38" s="12">
        <v>283.41925492957751</v>
      </c>
      <c r="E38" s="12">
        <v>286.04046099999999</v>
      </c>
      <c r="F38" s="12">
        <v>273.87609594095937</v>
      </c>
      <c r="G38" s="12">
        <v>276.2</v>
      </c>
      <c r="H38" s="12">
        <v>269.48773475314613</v>
      </c>
      <c r="I38" s="12">
        <v>270.80228055878933</v>
      </c>
      <c r="J38" s="12">
        <v>266.5166712802768</v>
      </c>
      <c r="K38" s="12">
        <v>269.74712538226299</v>
      </c>
      <c r="L38" s="12">
        <v>266.84674479166665</v>
      </c>
      <c r="M38" s="12">
        <v>265.12414216163592</v>
      </c>
      <c r="N38" s="24">
        <v>272.43633071748883</v>
      </c>
      <c r="O38" s="7">
        <f t="shared" si="8"/>
        <v>2.7580244093331041</v>
      </c>
      <c r="P38" s="7">
        <f t="shared" si="9"/>
        <v>-3.463395496012267</v>
      </c>
    </row>
    <row r="39" spans="1:16" x14ac:dyDescent="0.3">
      <c r="A39" s="10" t="s">
        <v>22</v>
      </c>
      <c r="B39" s="11">
        <v>217.32282267441863</v>
      </c>
      <c r="C39" s="12">
        <v>213.70099521531102</v>
      </c>
      <c r="D39" s="12">
        <v>219.29464009661837</v>
      </c>
      <c r="E39" s="12">
        <v>203.72208905380336</v>
      </c>
      <c r="F39" s="12">
        <v>210.84029847494554</v>
      </c>
      <c r="G39" s="12">
        <v>207.62710316139768</v>
      </c>
      <c r="H39" s="14">
        <v>205.35787140115164</v>
      </c>
      <c r="I39" s="14">
        <v>197.67467551020411</v>
      </c>
      <c r="J39" s="14">
        <v>190.46761004784688</v>
      </c>
      <c r="K39" s="14">
        <v>188.38454999999999</v>
      </c>
      <c r="L39" s="14">
        <v>201.54958933333336</v>
      </c>
      <c r="M39" s="14">
        <v>191.87211382113819</v>
      </c>
      <c r="N39" s="25">
        <v>195.07990858725759</v>
      </c>
      <c r="O39" s="7">
        <f t="shared" si="8"/>
        <v>1.6718400095960151</v>
      </c>
      <c r="P39" s="7">
        <f t="shared" si="9"/>
        <v>-10.234964654625422</v>
      </c>
    </row>
    <row r="40" spans="1:16" x14ac:dyDescent="0.3">
      <c r="A40" s="26" t="s">
        <v>23</v>
      </c>
      <c r="B40" s="18">
        <v>276.31861205673766</v>
      </c>
      <c r="C40" s="18">
        <v>274.81451000606427</v>
      </c>
      <c r="D40" s="18">
        <v>275.93949387755106</v>
      </c>
      <c r="E40" s="18">
        <v>276.35116435738172</v>
      </c>
      <c r="F40" s="18">
        <v>270.77816246334311</v>
      </c>
      <c r="G40" s="18">
        <v>270.16760879419769</v>
      </c>
      <c r="H40" s="18">
        <v>266.30818520263898</v>
      </c>
      <c r="I40" s="18">
        <v>260.3237182561308</v>
      </c>
      <c r="J40" s="18">
        <v>257.10382025164768</v>
      </c>
      <c r="K40" s="18">
        <v>261.02580751445089</v>
      </c>
      <c r="L40" s="18">
        <v>267.90939044652129</v>
      </c>
      <c r="M40" s="18">
        <v>263.8660709382151</v>
      </c>
      <c r="N40" s="18">
        <v>267.744451255108</v>
      </c>
      <c r="O40" s="19">
        <f>(N40/M40-1)*100</f>
        <v>1.4698291080405879</v>
      </c>
      <c r="P40" s="20">
        <f>(N40/B40-1)*100</f>
        <v>-3.1029979261292362</v>
      </c>
    </row>
    <row r="41" spans="1:16" x14ac:dyDescent="0.3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x14ac:dyDescent="0.3">
      <c r="A42" s="38" t="s">
        <v>19</v>
      </c>
      <c r="B42" s="39">
        <v>417.57</v>
      </c>
      <c r="C42" s="40" t="s">
        <v>26</v>
      </c>
      <c r="D42" s="40">
        <v>277.14</v>
      </c>
      <c r="E42" s="40">
        <v>419.01749999999998</v>
      </c>
      <c r="F42" s="40">
        <v>380.53000000000003</v>
      </c>
      <c r="G42" s="40" t="s">
        <v>26</v>
      </c>
      <c r="H42" s="40">
        <v>366.83500000000004</v>
      </c>
      <c r="I42" s="40">
        <v>302.86500000000001</v>
      </c>
      <c r="J42" s="40" t="s">
        <v>26</v>
      </c>
      <c r="K42" s="40">
        <v>334.47</v>
      </c>
      <c r="L42" s="41">
        <v>346.18</v>
      </c>
      <c r="M42" s="41">
        <v>412.84</v>
      </c>
      <c r="N42" s="42">
        <v>251.07</v>
      </c>
      <c r="O42" s="7">
        <f t="shared" ref="O42:O45" si="10">(N42/M42-1)*100</f>
        <v>-39.184672027904263</v>
      </c>
      <c r="P42" s="7">
        <f t="shared" ref="P42:P45" si="11">(N42/B42-1)*100</f>
        <v>-39.873554134636116</v>
      </c>
    </row>
    <row r="43" spans="1:16" x14ac:dyDescent="0.3">
      <c r="A43" s="38" t="s">
        <v>20</v>
      </c>
      <c r="B43" s="6">
        <v>228.23666666666668</v>
      </c>
      <c r="C43" s="7">
        <v>188.4975</v>
      </c>
      <c r="D43" s="7">
        <v>240.59</v>
      </c>
      <c r="E43" s="7">
        <v>260.38499999999999</v>
      </c>
      <c r="F43" s="7">
        <v>298.27666666666664</v>
      </c>
      <c r="G43" s="7">
        <v>335.32210526315788</v>
      </c>
      <c r="H43" s="7">
        <v>303.17</v>
      </c>
      <c r="I43" s="7">
        <v>302.86222222222227</v>
      </c>
      <c r="J43" s="7">
        <v>268.01375000000002</v>
      </c>
      <c r="K43" s="7">
        <v>272.89125000000001</v>
      </c>
      <c r="L43" s="7">
        <v>288.1588888888889</v>
      </c>
      <c r="M43" s="7">
        <v>285.39</v>
      </c>
      <c r="N43" s="27">
        <v>251.24250000000001</v>
      </c>
      <c r="O43" s="7">
        <f t="shared" si="10"/>
        <v>-11.965205508251863</v>
      </c>
      <c r="P43" s="7">
        <f t="shared" si="11"/>
        <v>10.079814812110243</v>
      </c>
    </row>
    <row r="44" spans="1:16" x14ac:dyDescent="0.3">
      <c r="A44" s="10" t="s">
        <v>21</v>
      </c>
      <c r="B44" s="6">
        <v>248.3248148148148</v>
      </c>
      <c r="C44" s="7">
        <v>245.40125000000003</v>
      </c>
      <c r="D44" s="7">
        <v>204.68666666666664</v>
      </c>
      <c r="E44" s="7">
        <v>241.67727272727271</v>
      </c>
      <c r="F44" s="7">
        <v>234.15823529411762</v>
      </c>
      <c r="G44" s="7">
        <v>216.80378378378379</v>
      </c>
      <c r="H44" s="7">
        <v>228.25928571428571</v>
      </c>
      <c r="I44" s="7">
        <v>253.87</v>
      </c>
      <c r="J44" s="7">
        <v>222.59239999999997</v>
      </c>
      <c r="K44" s="7">
        <v>185.02846153846153</v>
      </c>
      <c r="L44" s="7">
        <v>236.78823529411761</v>
      </c>
      <c r="M44" s="7">
        <v>229.87789473684211</v>
      </c>
      <c r="N44" s="27">
        <v>242.59500000000003</v>
      </c>
      <c r="O44" s="7">
        <f t="shared" si="10"/>
        <v>5.5321131584731509</v>
      </c>
      <c r="P44" s="7">
        <f t="shared" si="11"/>
        <v>-2.3073871288649572</v>
      </c>
    </row>
    <row r="45" spans="1:16" x14ac:dyDescent="0.3">
      <c r="A45" s="10" t="s">
        <v>22</v>
      </c>
      <c r="B45" s="6">
        <v>132.73315789473682</v>
      </c>
      <c r="C45" s="7">
        <v>114.18803921568627</v>
      </c>
      <c r="D45" s="7">
        <v>154.75470588235294</v>
      </c>
      <c r="E45" s="7">
        <v>119.51909090909091</v>
      </c>
      <c r="F45" s="7">
        <v>129.20599999999999</v>
      </c>
      <c r="G45" s="7">
        <v>119.65750000000001</v>
      </c>
      <c r="H45" s="28">
        <v>121.64105263157896</v>
      </c>
      <c r="I45" s="28">
        <v>115.9907894736842</v>
      </c>
      <c r="J45" s="28">
        <v>108.33057142857142</v>
      </c>
      <c r="K45" s="28">
        <v>98.946153846153848</v>
      </c>
      <c r="L45" s="28">
        <v>118.28787878787878</v>
      </c>
      <c r="M45" s="28">
        <v>121.07116279069768</v>
      </c>
      <c r="N45" s="29">
        <v>89.535238095238086</v>
      </c>
      <c r="O45" s="7">
        <f t="shared" si="10"/>
        <v>-26.047428610211231</v>
      </c>
      <c r="P45" s="7">
        <f t="shared" si="11"/>
        <v>-32.544934878861667</v>
      </c>
    </row>
    <row r="46" spans="1:16" x14ac:dyDescent="0.3">
      <c r="A46" s="43" t="s">
        <v>23</v>
      </c>
      <c r="B46" s="44">
        <v>187.99472222222221</v>
      </c>
      <c r="C46" s="44">
        <v>172.56452631578949</v>
      </c>
      <c r="D46" s="44">
        <v>171.02818181818182</v>
      </c>
      <c r="E46" s="44">
        <v>169.72638554216869</v>
      </c>
      <c r="F46" s="44">
        <v>204.13090909090909</v>
      </c>
      <c r="G46" s="44">
        <v>181.69008064516129</v>
      </c>
      <c r="H46" s="44">
        <v>168.93819277108435</v>
      </c>
      <c r="I46" s="44">
        <v>162.67825688073395</v>
      </c>
      <c r="J46" s="44">
        <v>148.46660194174757</v>
      </c>
      <c r="K46" s="44">
        <v>137.5984</v>
      </c>
      <c r="L46" s="44">
        <v>201.39555555555552</v>
      </c>
      <c r="M46" s="44">
        <v>180.51613333333336</v>
      </c>
      <c r="N46" s="44">
        <v>125.52548780487803</v>
      </c>
      <c r="O46" s="45">
        <f>(N46/M46-1)*100</f>
        <v>-30.46300876992084</v>
      </c>
      <c r="P46" s="46">
        <f>(N46/B46-1)*100</f>
        <v>-33.229249033651811</v>
      </c>
    </row>
    <row r="47" spans="1:16" x14ac:dyDescent="0.3">
      <c r="A47" s="47" t="s">
        <v>31</v>
      </c>
      <c r="B47" s="48">
        <v>298.49172274952542</v>
      </c>
      <c r="C47" s="48">
        <v>299.37903010213222</v>
      </c>
      <c r="D47" s="48">
        <v>301.76259557180595</v>
      </c>
      <c r="E47" s="48">
        <v>302.62862301931415</v>
      </c>
      <c r="F47" s="48">
        <v>297.4084128087145</v>
      </c>
      <c r="G47" s="48">
        <v>291.49</v>
      </c>
      <c r="H47" s="48">
        <v>294.11610003320601</v>
      </c>
      <c r="I47" s="48">
        <v>283.47280357142853</v>
      </c>
      <c r="J47" s="48">
        <v>282.9340807615954</v>
      </c>
      <c r="K47" s="48">
        <v>282.7973857067787</v>
      </c>
      <c r="L47" s="48">
        <v>283.16082865433441</v>
      </c>
      <c r="M47" s="48">
        <v>285.39545745517461</v>
      </c>
      <c r="N47" s="48">
        <v>292.11963879566594</v>
      </c>
      <c r="O47" s="49">
        <f>(N47/M47-1)*100</f>
        <v>2.3560926303627161</v>
      </c>
      <c r="P47" s="50">
        <f>N47/B47*100-100</f>
        <v>-2.1347606878889991</v>
      </c>
    </row>
    <row r="48" spans="1:16" x14ac:dyDescent="0.3">
      <c r="O48" s="12"/>
      <c r="P48" s="12"/>
    </row>
    <row r="49" spans="1:16" x14ac:dyDescent="0.3">
      <c r="A49" s="51" t="s">
        <v>32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3"/>
      <c r="P49" s="53"/>
    </row>
    <row r="50" spans="1:16" x14ac:dyDescent="0.3">
      <c r="A50" s="54" t="s">
        <v>33</v>
      </c>
      <c r="B50" s="55"/>
      <c r="C50" s="55"/>
      <c r="D50" s="56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6" x14ac:dyDescent="0.3">
      <c r="A51" s="54" t="s">
        <v>34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</row>
    <row r="52" spans="1:16" x14ac:dyDescent="0.3">
      <c r="A52" s="58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6" x14ac:dyDescent="0.3">
      <c r="B53" s="60"/>
      <c r="C53" s="60"/>
      <c r="D53" s="60"/>
      <c r="E53" s="60"/>
      <c r="G53" s="60"/>
      <c r="H53" s="60"/>
      <c r="I53" s="60"/>
      <c r="J53" s="60"/>
      <c r="K53" s="60"/>
      <c r="L53" s="60"/>
      <c r="M53" s="60"/>
      <c r="N53" s="59" t="s">
        <v>35</v>
      </c>
      <c r="O53" s="61"/>
      <c r="P53" s="61"/>
    </row>
    <row r="54" spans="1:16" x14ac:dyDescent="0.3">
      <c r="B54" s="62"/>
      <c r="C54" s="62"/>
      <c r="E54" s="62"/>
      <c r="G54" s="62"/>
      <c r="H54" s="62"/>
      <c r="I54" s="62"/>
      <c r="J54" s="62"/>
      <c r="K54" s="62"/>
      <c r="L54" s="62"/>
      <c r="M54" s="62"/>
      <c r="N54" s="60" t="s">
        <v>36</v>
      </c>
      <c r="O54" s="62"/>
      <c r="P54" s="62"/>
    </row>
  </sheetData>
  <mergeCells count="10">
    <mergeCell ref="A21:P21"/>
    <mergeCell ref="A27:P27"/>
    <mergeCell ref="A34:P34"/>
    <mergeCell ref="A41:P41"/>
    <mergeCell ref="A3:P3"/>
    <mergeCell ref="A5:A6"/>
    <mergeCell ref="C5:N5"/>
    <mergeCell ref="O5:P5"/>
    <mergeCell ref="A7:P7"/>
    <mergeCell ref="A14:P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2024-01-20T20:27:25Z</dcterms:created>
  <dcterms:modified xsi:type="dcterms:W3CDTF">2024-01-23T07:56:31Z</dcterms:modified>
</cp:coreProperties>
</file>