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6857EB3F-9ABF-4172-B4C8-898620342BBC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I-VII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7" l="1"/>
  <c r="D10" i="7" l="1"/>
  <c r="D6" i="7"/>
  <c r="D7" i="7"/>
  <c r="D13" i="7"/>
  <c r="D12" i="7"/>
  <c r="D11" i="7"/>
  <c r="B14" i="7"/>
  <c r="G13" i="7"/>
  <c r="G12" i="7"/>
  <c r="G10" i="7"/>
  <c r="G9" i="7"/>
  <c r="G8" i="7"/>
  <c r="G7" i="7"/>
  <c r="G6" i="7"/>
  <c r="G11" i="7"/>
  <c r="J13" i="7"/>
  <c r="J12" i="7"/>
  <c r="J11" i="7"/>
  <c r="J10" i="7"/>
  <c r="J9" i="7"/>
  <c r="J8" i="7"/>
  <c r="J7" i="7"/>
  <c r="D9" i="7"/>
  <c r="D8" i="7"/>
  <c r="F14" i="7"/>
  <c r="I14" i="7"/>
  <c r="J6" i="7"/>
  <c r="H14" i="7" l="1"/>
  <c r="J14" i="7" l="1"/>
  <c r="E14" i="7"/>
  <c r="D14" i="7" l="1"/>
  <c r="G14" i="7" l="1"/>
</calcChain>
</file>

<file path=xl/sharedStrings.xml><?xml version="1.0" encoding="utf-8"?>
<sst xmlns="http://schemas.openxmlformats.org/spreadsheetml/2006/main" count="27" uniqueCount="20">
  <si>
    <t>Vidaus rinkoje</t>
  </si>
  <si>
    <t>Iš viso:</t>
  </si>
  <si>
    <t>Mišiniai (išskyrus premiksus) ūkiniams gyvūnams – kiaulėms – šerti / 10.91.10.33.00</t>
  </si>
  <si>
    <t>Ūkinių gyvūnų pašarų premiksai / 10.91.10.10.00</t>
  </si>
  <si>
    <t>Mišiniai (išskyrus premiksus) ūkiniams gyvūnams – galvijams – šerti / 10.91.10.35.00</t>
  </si>
  <si>
    <t>Mišiniai (išskyrus premiksus) naminiams paukščiams lesinti / 10.91.10.37.00</t>
  </si>
  <si>
    <t>Šunų ėdalas, skirtas mažmeninei prekybai / 10.92.10.30.10</t>
  </si>
  <si>
    <t>Kačių ėdalas, skirtas mažmeninei prekybai / 10.92.10.30.20</t>
  </si>
  <si>
    <t>Mišiniai gyvūnų augintinių ėdalui (išskyrus kačių arba šunų ėdalą, skirtą mažmeninei prekybai) / 10.92.10.60.00</t>
  </si>
  <si>
    <t>Produktas / PGPK</t>
  </si>
  <si>
    <t>Kiti, niekur kitur nepriskirti mišiniai (išskyrus premiksus) ūkiniams gyvūnams šerti / 10.91.10.39.00</t>
  </si>
  <si>
    <t>Iš viso</t>
  </si>
  <si>
    <t>Pokytis*%</t>
  </si>
  <si>
    <t xml:space="preserve"> Šaltinis:  ŽŪDC (ŽŪMPRIS)</t>
  </si>
  <si>
    <t>Pagaminta, t</t>
  </si>
  <si>
    <t>Parduota, t</t>
  </si>
  <si>
    <t>I – VII mėn.</t>
  </si>
  <si>
    <t>* lyginant 2023 m. I – VII mėn. su 2022 m. I – VII mėn.</t>
  </si>
  <si>
    <t>Pastaba: 2022 m. I – VII mėn. kombinuotųjų pašarų gamybos kiekiai  patikslinti  2023-08-23</t>
  </si>
  <si>
    <t xml:space="preserve">Kombinuotųjų pašarų ir premiksų gamyba ir pardavimas Lietuvoje 2022 – 2023 m. (I – VII mėn.) 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</si>
</sst>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186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 tint="-0.14990691854609822"/>
      </right>
      <top/>
      <bottom style="thin">
        <color theme="0"/>
      </bottom>
      <diagonal/>
    </border>
    <border>
      <left style="thin">
        <color theme="0" tint="-0.14990691854609822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1" fillId="2" borderId="9" xfId="0" applyFont="1" applyFill="1" applyBorder="1" applyAlignment="1">
      <alignment horizontal="left" vertical="center" wrapText="1"/>
    </xf>
    <xf numFmtId="0" fontId="2" fillId="3" borderId="0" xfId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Alignment="1">
      <alignment horizontal="left" vertical="center" wrapText="1"/>
    </xf>
    <xf numFmtId="0" fontId="0" fillId="0" borderId="0" xfId="0" applyAlignment="1">
      <alignment horizontal="right"/>
    </xf>
    <xf numFmtId="0" fontId="7" fillId="3" borderId="0" xfId="0" applyFont="1" applyFill="1"/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8" fillId="3" borderId="0" xfId="0" applyFont="1" applyFill="1"/>
    <xf numFmtId="4" fontId="3" fillId="2" borderId="13" xfId="0" applyNumberFormat="1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/>
    </xf>
    <xf numFmtId="4" fontId="0" fillId="3" borderId="0" xfId="0" applyNumberFormat="1" applyFill="1" applyAlignment="1">
      <alignment vertical="center"/>
    </xf>
    <xf numFmtId="4" fontId="3" fillId="2" borderId="16" xfId="0" applyNumberFormat="1" applyFont="1" applyFill="1" applyBorder="1" applyAlignment="1">
      <alignment horizontal="center" vertical="center"/>
    </xf>
    <xf numFmtId="4" fontId="1" fillId="2" borderId="16" xfId="0" applyNumberFormat="1" applyFont="1" applyFill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0" fillId="3" borderId="0" xfId="0" applyFont="1" applyFill="1"/>
    <xf numFmtId="0" fontId="11" fillId="3" borderId="0" xfId="0" applyFont="1" applyFill="1"/>
    <xf numFmtId="165" fontId="2" fillId="3" borderId="25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right"/>
    </xf>
    <xf numFmtId="4" fontId="2" fillId="3" borderId="21" xfId="0" applyNumberFormat="1" applyFont="1" applyFill="1" applyBorder="1" applyAlignment="1">
      <alignment horizontal="right" vertical="center"/>
    </xf>
    <xf numFmtId="4" fontId="2" fillId="3" borderId="25" xfId="0" applyNumberFormat="1" applyFont="1" applyFill="1" applyBorder="1" applyAlignment="1">
      <alignment horizontal="center" vertical="center"/>
    </xf>
    <xf numFmtId="4" fontId="9" fillId="0" borderId="22" xfId="0" applyNumberFormat="1" applyFont="1" applyBorder="1" applyAlignment="1">
      <alignment horizontal="right" vertical="center" wrapText="1"/>
    </xf>
    <xf numFmtId="4" fontId="2" fillId="3" borderId="18" xfId="0" applyNumberFormat="1" applyFont="1" applyFill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2" fillId="3" borderId="20" xfId="0" applyNumberFormat="1" applyFont="1" applyFill="1" applyBorder="1" applyAlignment="1">
      <alignment horizontal="center" vertical="center" wrapText="1"/>
    </xf>
    <xf numFmtId="4" fontId="9" fillId="3" borderId="18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2" fillId="3" borderId="18" xfId="0" applyNumberFormat="1" applyFont="1" applyFill="1" applyBorder="1" applyAlignment="1">
      <alignment horizontal="center" vertical="center" wrapText="1"/>
    </xf>
    <xf numFmtId="4" fontId="2" fillId="3" borderId="22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right" vertical="center"/>
    </xf>
    <xf numFmtId="4" fontId="2" fillId="3" borderId="21" xfId="0" applyNumberFormat="1" applyFont="1" applyFill="1" applyBorder="1" applyAlignment="1">
      <alignment horizontal="center" vertical="center"/>
    </xf>
    <xf numFmtId="4" fontId="9" fillId="0" borderId="27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6" fillId="3" borderId="0" xfId="0" applyNumberFormat="1" applyFont="1" applyFill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2" fillId="3" borderId="18" xfId="0" applyNumberFormat="1" applyFont="1" applyFill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 wrapText="1"/>
    </xf>
    <xf numFmtId="4" fontId="9" fillId="0" borderId="17" xfId="0" applyNumberFormat="1" applyFont="1" applyBorder="1" applyAlignment="1">
      <alignment horizontal="righ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" fillId="3" borderId="0" xfId="0" applyFont="1" applyFill="1"/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C76"/>
  <sheetViews>
    <sheetView tabSelected="1" zoomScaleNormal="100" workbookViewId="0">
      <selection activeCell="M7" sqref="M7"/>
    </sheetView>
  </sheetViews>
  <sheetFormatPr defaultRowHeight="15" x14ac:dyDescent="0.25"/>
  <cols>
    <col min="1" max="1" width="20.42578125" customWidth="1"/>
    <col min="2" max="2" width="9" customWidth="1"/>
    <col min="3" max="3" width="8.85546875" customWidth="1"/>
    <col min="4" max="4" width="9" customWidth="1"/>
    <col min="5" max="6" width="9.42578125" customWidth="1"/>
    <col min="7" max="7" width="8.85546875" customWidth="1"/>
    <col min="8" max="8" width="8.85546875" style="7" customWidth="1"/>
    <col min="9" max="9" width="9.7109375" customWidth="1"/>
    <col min="10" max="10" width="9" customWidth="1"/>
    <col min="11" max="11" width="11.42578125" style="5" customWidth="1"/>
    <col min="12" max="12" width="12.140625" style="5" customWidth="1"/>
    <col min="13" max="13" width="13" style="21" customWidth="1"/>
    <col min="14" max="15" width="11.7109375" style="5" customWidth="1"/>
    <col min="16" max="17" width="10.85546875" style="32" customWidth="1"/>
    <col min="18" max="19" width="11.85546875" style="5" customWidth="1"/>
    <col min="20" max="20" width="11.5703125" style="5" customWidth="1"/>
    <col min="21" max="21" width="10.7109375" style="31" customWidth="1"/>
    <col min="22" max="23" width="9.85546875" style="5" customWidth="1"/>
    <col min="24" max="24" width="10" style="5" customWidth="1"/>
    <col min="25" max="25" width="10.7109375" style="31" customWidth="1"/>
    <col min="26" max="28" width="9.140625" style="5"/>
    <col min="29" max="30" width="10" style="5" bestFit="1" customWidth="1"/>
    <col min="31" max="31" width="9.28515625" style="5" bestFit="1" customWidth="1"/>
    <col min="32" max="32" width="10" style="5" bestFit="1" customWidth="1"/>
    <col min="33" max="33" width="13" style="5" customWidth="1"/>
    <col min="34" max="159" width="9.140625" style="5"/>
  </cols>
  <sheetData>
    <row r="1" spans="1:159" x14ac:dyDescent="0.25">
      <c r="A1" s="60" t="s">
        <v>19</v>
      </c>
      <c r="B1" s="61"/>
      <c r="C1" s="61"/>
      <c r="D1" s="61"/>
      <c r="E1" s="61"/>
      <c r="F1" s="61"/>
      <c r="G1" s="61"/>
      <c r="H1" s="61"/>
      <c r="I1" s="61"/>
      <c r="J1" s="61"/>
      <c r="M1" s="5"/>
      <c r="P1" s="31"/>
      <c r="Q1" s="3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</row>
    <row r="2" spans="1:159" x14ac:dyDescent="0.25">
      <c r="A2" s="12" t="s">
        <v>9</v>
      </c>
      <c r="B2" s="68" t="s">
        <v>14</v>
      </c>
      <c r="C2" s="69"/>
      <c r="D2" s="69"/>
      <c r="E2" s="62" t="s">
        <v>15</v>
      </c>
      <c r="F2" s="63"/>
      <c r="G2" s="63"/>
      <c r="H2" s="63"/>
      <c r="I2" s="63"/>
      <c r="J2" s="63"/>
      <c r="M2" s="5"/>
      <c r="P2" s="31"/>
      <c r="Q2" s="31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</row>
    <row r="3" spans="1:159" x14ac:dyDescent="0.25">
      <c r="A3" s="13"/>
      <c r="B3" s="70"/>
      <c r="C3" s="63"/>
      <c r="D3" s="63"/>
      <c r="E3" s="64" t="s">
        <v>11</v>
      </c>
      <c r="F3" s="65"/>
      <c r="G3" s="66"/>
      <c r="H3" s="64" t="s">
        <v>0</v>
      </c>
      <c r="I3" s="67"/>
      <c r="J3" s="67"/>
      <c r="M3" s="5"/>
      <c r="P3" s="31"/>
      <c r="Q3" s="31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</row>
    <row r="4" spans="1:159" ht="15" customHeight="1" x14ac:dyDescent="0.25">
      <c r="A4" s="14"/>
      <c r="B4" s="11">
        <v>2022</v>
      </c>
      <c r="C4" s="11">
        <v>2023</v>
      </c>
      <c r="D4" s="15" t="s">
        <v>12</v>
      </c>
      <c r="E4" s="11">
        <v>2022</v>
      </c>
      <c r="F4" s="11">
        <v>2023</v>
      </c>
      <c r="G4" s="16" t="s">
        <v>12</v>
      </c>
      <c r="H4" s="29">
        <v>2022</v>
      </c>
      <c r="I4" s="30">
        <v>2023</v>
      </c>
      <c r="J4" s="17" t="s">
        <v>12</v>
      </c>
      <c r="M4" s="5"/>
      <c r="P4" s="31"/>
      <c r="Q4" s="31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</row>
    <row r="5" spans="1:159" ht="17.25" customHeight="1" x14ac:dyDescent="0.25">
      <c r="A5" s="13"/>
      <c r="B5" s="58" t="s">
        <v>16</v>
      </c>
      <c r="C5" s="58" t="s">
        <v>16</v>
      </c>
      <c r="D5" s="20"/>
      <c r="E5" s="58" t="s">
        <v>16</v>
      </c>
      <c r="F5" s="58" t="s">
        <v>16</v>
      </c>
      <c r="G5" s="19"/>
      <c r="H5" s="58" t="s">
        <v>16</v>
      </c>
      <c r="I5" s="58" t="s">
        <v>16</v>
      </c>
      <c r="J5" s="18"/>
      <c r="M5" s="5"/>
      <c r="P5" s="31"/>
      <c r="Q5" s="31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</row>
    <row r="6" spans="1:159" ht="26.25" customHeight="1" x14ac:dyDescent="0.25">
      <c r="A6" s="6" t="s">
        <v>3</v>
      </c>
      <c r="B6" s="50">
        <v>4176.13</v>
      </c>
      <c r="C6" s="38">
        <v>4682.5600000000004</v>
      </c>
      <c r="D6" s="36">
        <f t="shared" ref="D6:D13" si="0">100*(C6/B6)-100</f>
        <v>12.126777662572778</v>
      </c>
      <c r="E6" s="55">
        <v>3699.5299999999997</v>
      </c>
      <c r="F6" s="53">
        <v>4465.6499999999996</v>
      </c>
      <c r="G6" s="33">
        <f t="shared" ref="G6:G8" si="1">100*(F6/E6)-100</f>
        <v>20.708576494852053</v>
      </c>
      <c r="H6" s="39">
        <v>2308.89</v>
      </c>
      <c r="I6" s="40">
        <v>2701.78</v>
      </c>
      <c r="J6" s="33">
        <f t="shared" ref="J6:J13" si="2">100*(I6/H6)-100</f>
        <v>17.01640182078836</v>
      </c>
      <c r="K6" s="25"/>
      <c r="L6" s="25"/>
      <c r="M6" s="25"/>
      <c r="P6" s="31"/>
      <c r="Q6" s="31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</row>
    <row r="7" spans="1:159" ht="48" customHeight="1" x14ac:dyDescent="0.25">
      <c r="A7" s="6" t="s">
        <v>2</v>
      </c>
      <c r="B7" s="50">
        <v>128170.25</v>
      </c>
      <c r="C7" s="41">
        <v>118674.59</v>
      </c>
      <c r="D7" s="36">
        <f t="shared" si="0"/>
        <v>-7.4086303178779787</v>
      </c>
      <c r="E7" s="56">
        <v>29440.27</v>
      </c>
      <c r="F7" s="53">
        <v>18832.269999999997</v>
      </c>
      <c r="G7" s="33">
        <f t="shared" si="1"/>
        <v>-36.032278236578684</v>
      </c>
      <c r="H7" s="42">
        <v>29083.420000000002</v>
      </c>
      <c r="I7" s="40">
        <v>18537.129999999997</v>
      </c>
      <c r="J7" s="33">
        <f t="shared" si="2"/>
        <v>-36.262207126947253</v>
      </c>
      <c r="K7" s="25"/>
      <c r="L7" s="25"/>
      <c r="M7" s="25"/>
      <c r="P7" s="31"/>
      <c r="Q7" s="31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</row>
    <row r="8" spans="1:159" ht="47.25" customHeight="1" x14ac:dyDescent="0.25">
      <c r="A8" s="6" t="s">
        <v>4</v>
      </c>
      <c r="B8" s="50">
        <v>203327.02000000002</v>
      </c>
      <c r="C8" s="38">
        <v>204300.2</v>
      </c>
      <c r="D8" s="36">
        <f t="shared" si="0"/>
        <v>0.47862797576041771</v>
      </c>
      <c r="E8" s="55">
        <v>132978.53</v>
      </c>
      <c r="F8" s="53">
        <v>121027.97000000002</v>
      </c>
      <c r="G8" s="33">
        <f t="shared" si="1"/>
        <v>-8.9868341904516313</v>
      </c>
      <c r="H8" s="39">
        <v>60340.14</v>
      </c>
      <c r="I8" s="41">
        <v>72895.86</v>
      </c>
      <c r="J8" s="33">
        <f t="shared" si="2"/>
        <v>20.808238098221182</v>
      </c>
      <c r="K8" s="25"/>
      <c r="L8" s="25"/>
      <c r="M8" s="25"/>
      <c r="P8" s="31"/>
      <c r="Q8" s="31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</row>
    <row r="9" spans="1:159" ht="44.25" customHeight="1" x14ac:dyDescent="0.25">
      <c r="A9" s="6" t="s">
        <v>5</v>
      </c>
      <c r="B9" s="50">
        <v>171625.74</v>
      </c>
      <c r="C9" s="38">
        <v>189806.1</v>
      </c>
      <c r="D9" s="36">
        <f t="shared" si="0"/>
        <v>10.593026430650781</v>
      </c>
      <c r="E9" s="55">
        <v>174209.25</v>
      </c>
      <c r="F9" s="53">
        <v>185913.63999999998</v>
      </c>
      <c r="G9" s="36">
        <f>100*(F9/E9)-100</f>
        <v>6.7185812464033887</v>
      </c>
      <c r="H9" s="42">
        <v>163566.63</v>
      </c>
      <c r="I9" s="47">
        <v>179304.97999999998</v>
      </c>
      <c r="J9" s="33">
        <f t="shared" si="2"/>
        <v>9.6219809627428106</v>
      </c>
      <c r="K9" s="25"/>
      <c r="L9" s="25"/>
      <c r="M9" s="25"/>
      <c r="P9" s="31"/>
      <c r="Q9" s="31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</row>
    <row r="10" spans="1:159" ht="47.25" customHeight="1" x14ac:dyDescent="0.25">
      <c r="A10" s="6" t="s">
        <v>10</v>
      </c>
      <c r="B10" s="50">
        <v>28264.23</v>
      </c>
      <c r="C10" s="38">
        <v>22780.959999999999</v>
      </c>
      <c r="D10" s="36">
        <f t="shared" si="0"/>
        <v>-19.400033186823066</v>
      </c>
      <c r="E10" s="55">
        <v>19782.650000000001</v>
      </c>
      <c r="F10" s="53">
        <v>13262.609999999999</v>
      </c>
      <c r="G10" s="48">
        <f>100*(F10/E10)-100</f>
        <v>-32.958375141854106</v>
      </c>
      <c r="H10" s="49">
        <v>16957.240000000002</v>
      </c>
      <c r="I10" s="43">
        <v>11542.3</v>
      </c>
      <c r="J10" s="33">
        <f t="shared" si="2"/>
        <v>-31.932908893192533</v>
      </c>
      <c r="K10" s="25"/>
      <c r="L10" s="25"/>
      <c r="M10" s="25"/>
      <c r="P10" s="31"/>
      <c r="Q10" s="31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</row>
    <row r="11" spans="1:159" ht="36" customHeight="1" x14ac:dyDescent="0.25">
      <c r="A11" s="6" t="s">
        <v>6</v>
      </c>
      <c r="B11" s="37">
        <v>11840.92</v>
      </c>
      <c r="C11" s="51">
        <v>15260.33</v>
      </c>
      <c r="D11" s="36">
        <f t="shared" si="0"/>
        <v>28.877908135516492</v>
      </c>
      <c r="E11" s="55">
        <v>11677.429999999998</v>
      </c>
      <c r="F11" s="53">
        <v>14898.1</v>
      </c>
      <c r="G11" s="33">
        <f t="shared" ref="G11" si="3">100*(F11/E11)-100</f>
        <v>27.580298062159244</v>
      </c>
      <c r="H11" s="39">
        <v>8314.32</v>
      </c>
      <c r="I11" s="44">
        <v>11181.73</v>
      </c>
      <c r="J11" s="33">
        <f t="shared" si="2"/>
        <v>34.487606923957685</v>
      </c>
      <c r="K11" s="25"/>
      <c r="L11" s="25"/>
      <c r="M11" s="25"/>
      <c r="P11" s="31"/>
      <c r="Q11" s="3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</row>
    <row r="12" spans="1:159" ht="36.75" customHeight="1" x14ac:dyDescent="0.25">
      <c r="A12" s="6" t="s">
        <v>7</v>
      </c>
      <c r="B12" s="35">
        <v>68772.45</v>
      </c>
      <c r="C12" s="38">
        <v>71407.88</v>
      </c>
      <c r="D12" s="36">
        <f t="shared" si="0"/>
        <v>3.8321013719883439</v>
      </c>
      <c r="E12" s="55">
        <v>68280.37</v>
      </c>
      <c r="F12" s="53">
        <v>70168.41</v>
      </c>
      <c r="G12" s="36">
        <f>100*(F12/E12)-100</f>
        <v>2.7651285428008237</v>
      </c>
      <c r="H12" s="42">
        <v>1987</v>
      </c>
      <c r="I12" s="45">
        <v>2591.25</v>
      </c>
      <c r="J12" s="33">
        <f t="shared" si="2"/>
        <v>30.410166079516841</v>
      </c>
      <c r="K12" s="25"/>
      <c r="L12" s="25"/>
      <c r="M12" s="25"/>
      <c r="P12" s="31"/>
      <c r="Q12" s="31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</row>
    <row r="13" spans="1:159" ht="58.5" customHeight="1" thickBot="1" x14ac:dyDescent="0.3">
      <c r="A13" s="6" t="s">
        <v>8</v>
      </c>
      <c r="B13" s="35">
        <v>113.8</v>
      </c>
      <c r="C13" s="52">
        <v>34.85</v>
      </c>
      <c r="D13" s="36">
        <f t="shared" si="0"/>
        <v>-69.376098418277678</v>
      </c>
      <c r="E13" s="57">
        <v>124.74</v>
      </c>
      <c r="F13" s="54">
        <v>36.200000000000003</v>
      </c>
      <c r="G13" s="36">
        <f>100*(F13/E13)-100</f>
        <v>-70.979637646304312</v>
      </c>
      <c r="H13" s="39">
        <v>124.74</v>
      </c>
      <c r="I13" s="46">
        <v>36.200000000000003</v>
      </c>
      <c r="J13" s="33">
        <f t="shared" si="2"/>
        <v>-70.979637646304312</v>
      </c>
      <c r="K13" s="25"/>
      <c r="L13" s="25"/>
      <c r="M13" s="25"/>
      <c r="P13" s="31"/>
      <c r="Q13" s="31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</row>
    <row r="14" spans="1:159" ht="15.75" thickBot="1" x14ac:dyDescent="0.3">
      <c r="A14" s="1" t="s">
        <v>1</v>
      </c>
      <c r="B14" s="22">
        <f>SUM(B6:B13)</f>
        <v>616290.54</v>
      </c>
      <c r="C14" s="23">
        <f>SUM(C6:C13)</f>
        <v>626947.46999999986</v>
      </c>
      <c r="D14" s="26">
        <f t="shared" ref="D14" si="4">100*(C14/B14)-100</f>
        <v>1.7292055140096352</v>
      </c>
      <c r="E14" s="23">
        <f>SUM(E6:E13)</f>
        <v>440192.77</v>
      </c>
      <c r="F14" s="24">
        <f>SUM(F6:F13)</f>
        <v>428604.85000000003</v>
      </c>
      <c r="G14" s="27">
        <f t="shared" ref="G14" si="5">100*(F14/E14)-100</f>
        <v>-2.6324648630644276</v>
      </c>
      <c r="H14" s="24">
        <f>SUM(H6:H13)</f>
        <v>282682.38</v>
      </c>
      <c r="I14" s="24">
        <f>SUM(I6:I13)</f>
        <v>298791.23</v>
      </c>
      <c r="J14" s="28">
        <f t="shared" ref="J14" si="6">100*(I14/H14)-100</f>
        <v>5.6985688319165746</v>
      </c>
      <c r="K14" s="25"/>
      <c r="L14" s="25"/>
      <c r="M14" s="25"/>
      <c r="P14" s="31"/>
      <c r="Q14" s="31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</row>
    <row r="15" spans="1:159" x14ac:dyDescent="0.25">
      <c r="A15" s="2" t="s">
        <v>17</v>
      </c>
      <c r="B15" s="4"/>
      <c r="C15" s="4"/>
      <c r="D15" s="4"/>
      <c r="E15" s="4"/>
      <c r="F15" s="4"/>
      <c r="G15" s="8" t="s">
        <v>13</v>
      </c>
      <c r="H15" s="9"/>
      <c r="I15" s="10"/>
      <c r="J15" s="3"/>
      <c r="M15" s="5"/>
      <c r="P15" s="31"/>
      <c r="Q15" s="31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</row>
    <row r="16" spans="1:159" s="5" customFormat="1" x14ac:dyDescent="0.25">
      <c r="A16" s="59" t="s">
        <v>18</v>
      </c>
      <c r="B16" s="31"/>
      <c r="C16" s="31"/>
      <c r="D16" s="31"/>
      <c r="E16" s="31"/>
      <c r="F16" s="31"/>
      <c r="H16" s="34"/>
      <c r="M16" s="21"/>
      <c r="P16" s="32"/>
      <c r="Q16" s="32"/>
      <c r="U16" s="31"/>
      <c r="Y16" s="31"/>
    </row>
    <row r="17" spans="1:159" s="5" customFormat="1" x14ac:dyDescent="0.25">
      <c r="H17" s="34"/>
      <c r="M17" s="21"/>
      <c r="P17" s="32"/>
      <c r="Q17" s="32"/>
      <c r="U17" s="31"/>
      <c r="Y17" s="31"/>
    </row>
    <row r="18" spans="1:15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M18" s="5"/>
      <c r="P18" s="5"/>
      <c r="Q18" s="5"/>
      <c r="U18" s="5"/>
      <c r="Y18" s="5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</row>
    <row r="19" spans="1:15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M19" s="5"/>
      <c r="P19" s="5"/>
      <c r="Q19" s="5"/>
      <c r="U19" s="5"/>
      <c r="Y19" s="5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</row>
    <row r="20" spans="1:15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M20" s="5"/>
      <c r="P20" s="5"/>
      <c r="Q20" s="5"/>
      <c r="U20" s="5"/>
      <c r="Y20" s="5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</row>
    <row r="21" spans="1:15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M21" s="5"/>
      <c r="P21" s="5"/>
      <c r="Q21" s="5"/>
      <c r="U21" s="5"/>
      <c r="Y21" s="5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</row>
    <row r="22" spans="1:15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M22" s="5"/>
      <c r="P22" s="5"/>
      <c r="Q22" s="5"/>
      <c r="U22" s="5"/>
      <c r="Y22" s="5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</row>
    <row r="23" spans="1:15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M23" s="5"/>
      <c r="P23" s="5"/>
      <c r="Q23" s="5"/>
      <c r="U23" s="5"/>
      <c r="Y23" s="5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</row>
    <row r="24" spans="1:15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M24" s="5"/>
      <c r="P24" s="5"/>
      <c r="Q24" s="5"/>
      <c r="U24" s="5"/>
      <c r="Y24" s="5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</row>
    <row r="25" spans="1:15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M25" s="5"/>
      <c r="P25" s="5"/>
      <c r="Q25" s="5"/>
      <c r="U25" s="5"/>
      <c r="Y25" s="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</row>
    <row r="26" spans="1:15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M26" s="5"/>
      <c r="P26" s="5"/>
      <c r="Q26" s="5"/>
      <c r="U26" s="5"/>
      <c r="Y26" s="5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</row>
    <row r="27" spans="1:15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M27" s="5"/>
      <c r="P27" s="5"/>
      <c r="Q27" s="5"/>
      <c r="U27" s="5"/>
      <c r="Y27" s="5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</row>
    <row r="28" spans="1:15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M28" s="5"/>
      <c r="P28" s="5"/>
      <c r="Q28" s="5"/>
      <c r="U28" s="5"/>
      <c r="Y28" s="5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</row>
    <row r="29" spans="1:15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M29" s="5"/>
      <c r="P29" s="5"/>
      <c r="Q29" s="5"/>
      <c r="U29" s="5"/>
      <c r="Y29" s="5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</row>
    <row r="30" spans="1:15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M30" s="5"/>
      <c r="P30" s="5"/>
      <c r="Q30" s="5"/>
      <c r="U30" s="5"/>
      <c r="Y30" s="5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</row>
    <row r="31" spans="1:15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M31" s="5"/>
      <c r="P31" s="5"/>
      <c r="Q31" s="5"/>
      <c r="U31" s="5"/>
      <c r="Y31" s="5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</row>
    <row r="32" spans="1:15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M32" s="5"/>
      <c r="P32" s="5"/>
      <c r="Q32" s="5"/>
      <c r="U32" s="5"/>
      <c r="Y32" s="5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</row>
    <row r="33" spans="1:159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M33" s="5"/>
      <c r="P33" s="5"/>
      <c r="Q33" s="5"/>
      <c r="U33" s="5"/>
      <c r="Y33" s="5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</row>
    <row r="34" spans="1:159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M34" s="5"/>
      <c r="P34" s="5"/>
      <c r="Q34" s="5"/>
      <c r="U34" s="5"/>
      <c r="Y34" s="5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</row>
    <row r="35" spans="1:159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M35" s="5"/>
      <c r="P35" s="5"/>
      <c r="Q35" s="5"/>
      <c r="U35" s="5"/>
      <c r="Y35" s="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</row>
    <row r="36" spans="1:159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M36" s="5"/>
      <c r="P36" s="5"/>
      <c r="Q36" s="5"/>
      <c r="U36" s="5"/>
      <c r="Y36" s="5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</row>
    <row r="37" spans="1:159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M37" s="5"/>
      <c r="P37" s="5"/>
      <c r="Q37" s="5"/>
      <c r="U37" s="5"/>
      <c r="Y37" s="5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</row>
    <row r="38" spans="1:159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M38" s="5"/>
      <c r="P38" s="5"/>
      <c r="Q38" s="5"/>
      <c r="U38" s="5"/>
      <c r="Y38" s="5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</row>
    <row r="39" spans="1:159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M39" s="5"/>
      <c r="P39" s="5"/>
      <c r="Q39" s="5"/>
      <c r="U39" s="5"/>
      <c r="Y39" s="5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</row>
    <row r="40" spans="1:159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M40" s="5"/>
      <c r="P40" s="5"/>
      <c r="Q40" s="5"/>
      <c r="U40" s="5"/>
      <c r="Y40" s="5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</row>
    <row r="41" spans="1:159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M41" s="5"/>
      <c r="P41" s="5"/>
      <c r="Q41" s="5"/>
      <c r="U41" s="5"/>
      <c r="Y41" s="5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</row>
    <row r="42" spans="1:159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M42" s="5"/>
      <c r="P42" s="5"/>
      <c r="Q42" s="5"/>
      <c r="U42" s="5"/>
      <c r="Y42" s="5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</row>
    <row r="43" spans="1:159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M43" s="5"/>
      <c r="P43" s="5"/>
      <c r="Q43" s="5"/>
      <c r="U43" s="5"/>
      <c r="Y43" s="5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</row>
    <row r="44" spans="1:159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M44" s="5"/>
      <c r="P44" s="5"/>
      <c r="Q44" s="5"/>
      <c r="U44" s="5"/>
      <c r="Y44" s="5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</row>
    <row r="45" spans="1:159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M45" s="5"/>
      <c r="P45" s="5"/>
      <c r="Q45" s="5"/>
      <c r="U45" s="5"/>
      <c r="Y45" s="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</row>
    <row r="46" spans="1:159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M46" s="5"/>
      <c r="P46" s="5"/>
      <c r="Q46" s="5"/>
      <c r="U46" s="5"/>
      <c r="Y46" s="5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</row>
    <row r="47" spans="1:159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M47" s="5"/>
      <c r="P47" s="5"/>
      <c r="Q47" s="5"/>
      <c r="U47" s="5"/>
      <c r="Y47" s="5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</row>
    <row r="48" spans="1:159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M48" s="5"/>
      <c r="P48" s="5"/>
      <c r="Q48" s="5"/>
      <c r="U48" s="5"/>
      <c r="Y48" s="5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</row>
    <row r="49" spans="1:159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M49" s="5"/>
      <c r="P49" s="5"/>
      <c r="Q49" s="5"/>
      <c r="U49" s="5"/>
      <c r="Y49" s="5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</row>
    <row r="50" spans="1:159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M50" s="5"/>
      <c r="P50" s="5"/>
      <c r="Q50" s="5"/>
      <c r="U50" s="5"/>
      <c r="Y50" s="5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</row>
    <row r="51" spans="1:159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M51" s="5"/>
      <c r="P51" s="5"/>
      <c r="Q51" s="5"/>
      <c r="U51" s="5"/>
      <c r="Y51" s="5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</row>
    <row r="52" spans="1:159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M52" s="5"/>
      <c r="P52" s="5"/>
      <c r="Q52" s="5"/>
      <c r="U52" s="5"/>
      <c r="Y52" s="5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</row>
    <row r="53" spans="1:159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M53" s="5"/>
      <c r="P53" s="5"/>
      <c r="Q53" s="5"/>
      <c r="U53" s="5"/>
      <c r="Y53" s="5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</row>
    <row r="54" spans="1:159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M54" s="5"/>
      <c r="P54" s="5"/>
      <c r="Q54" s="5"/>
      <c r="U54" s="5"/>
      <c r="Y54" s="5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</row>
    <row r="55" spans="1:15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M55" s="5"/>
      <c r="P55" s="5"/>
      <c r="Q55" s="5"/>
      <c r="U55" s="5"/>
      <c r="Y55" s="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</row>
    <row r="56" spans="1:159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M56" s="5"/>
      <c r="P56" s="5"/>
      <c r="Q56" s="5"/>
      <c r="U56" s="5"/>
      <c r="Y56" s="5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</row>
    <row r="57" spans="1:159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M57" s="5"/>
      <c r="P57" s="5"/>
      <c r="Q57" s="5"/>
      <c r="U57" s="5"/>
      <c r="Y57" s="5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</row>
    <row r="58" spans="1:159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M58" s="5"/>
      <c r="P58" s="5"/>
      <c r="Q58" s="5"/>
      <c r="U58" s="5"/>
      <c r="Y58" s="5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</row>
    <row r="59" spans="1:159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M59" s="5"/>
      <c r="P59" s="5"/>
      <c r="Q59" s="5"/>
      <c r="U59" s="5"/>
      <c r="Y59" s="5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</row>
    <row r="60" spans="1:159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M60" s="5"/>
      <c r="P60" s="5"/>
      <c r="Q60" s="5"/>
      <c r="U60" s="5"/>
      <c r="Y60" s="5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</row>
    <row r="61" spans="1:159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M61" s="5"/>
      <c r="P61" s="5"/>
      <c r="Q61" s="5"/>
      <c r="U61" s="5"/>
      <c r="Y61" s="5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</row>
    <row r="62" spans="1:159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M62" s="5"/>
      <c r="P62" s="5"/>
      <c r="Q62" s="5"/>
      <c r="U62" s="5"/>
      <c r="Y62" s="5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</row>
    <row r="63" spans="1:159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M63" s="5"/>
      <c r="P63" s="5"/>
      <c r="Q63" s="5"/>
      <c r="U63" s="5"/>
      <c r="Y63" s="5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</row>
    <row r="64" spans="1:159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M64" s="5"/>
      <c r="P64" s="5"/>
      <c r="Q64" s="5"/>
      <c r="U64" s="5"/>
      <c r="Y64" s="5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</row>
    <row r="65" spans="1:159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M65" s="5"/>
      <c r="P65" s="5"/>
      <c r="Q65" s="5"/>
      <c r="U65" s="5"/>
      <c r="Y65" s="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</row>
    <row r="66" spans="1:159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M66" s="5"/>
      <c r="P66" s="5"/>
      <c r="Q66" s="5"/>
      <c r="U66" s="5"/>
      <c r="Y66" s="5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</row>
    <row r="67" spans="1:159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M67" s="5"/>
      <c r="P67" s="5"/>
      <c r="Q67" s="5"/>
      <c r="U67" s="5"/>
      <c r="Y67" s="5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</row>
    <row r="68" spans="1:159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M68" s="5"/>
      <c r="P68" s="5"/>
      <c r="Q68" s="5"/>
      <c r="U68" s="5"/>
      <c r="Y68" s="5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</row>
    <row r="69" spans="1:159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M69" s="5"/>
      <c r="P69" s="5"/>
      <c r="Q69" s="5"/>
      <c r="U69" s="5"/>
      <c r="Y69" s="5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</row>
    <row r="70" spans="1:159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M70" s="5"/>
      <c r="P70" s="5"/>
      <c r="Q70" s="5"/>
      <c r="U70" s="5"/>
      <c r="Y70" s="5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</row>
    <row r="71" spans="1:159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M71" s="5"/>
      <c r="P71" s="5"/>
      <c r="Q71" s="5"/>
      <c r="U71" s="5"/>
      <c r="Y71" s="5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</row>
    <row r="72" spans="1:159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M72" s="5"/>
      <c r="P72" s="5"/>
      <c r="Q72" s="5"/>
      <c r="U72" s="5"/>
      <c r="Y72" s="5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</row>
    <row r="73" spans="1:159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M73" s="5"/>
      <c r="P73" s="5"/>
      <c r="Q73" s="5"/>
      <c r="U73" s="5"/>
      <c r="Y73" s="5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</row>
    <row r="74" spans="1:159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M74" s="5"/>
      <c r="P74" s="5"/>
      <c r="Q74" s="5"/>
      <c r="U74" s="5"/>
      <c r="Y74" s="5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</row>
    <row r="75" spans="1:159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M75" s="5"/>
      <c r="P75" s="5"/>
      <c r="Q75" s="5"/>
      <c r="U75" s="5"/>
      <c r="Y75" s="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</row>
    <row r="76" spans="1:159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M76" s="5"/>
      <c r="P76" s="5"/>
      <c r="Q76" s="5"/>
      <c r="U76" s="5"/>
      <c r="Y76" s="5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</row>
  </sheetData>
  <mergeCells count="5">
    <mergeCell ref="A1:J1"/>
    <mergeCell ref="E2:J2"/>
    <mergeCell ref="E3:G3"/>
    <mergeCell ref="H3:J3"/>
    <mergeCell ref="B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I-VII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2023-08-23T07:57:54Z</dcterms:modified>
</cp:coreProperties>
</file>