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1BF373E2-2F39-4776-97B5-27FC1BB7E1E0}" xr6:coauthVersionLast="47" xr6:coauthVersionMax="47" xr10:uidLastSave="{00000000-0000-0000-0000-000000000000}"/>
  <bookViews>
    <workbookView xWindow="-120" yWindow="-120" windowWidth="29040" windowHeight="15840" xr2:uid="{5349A76F-2B2C-4559-9344-C1FB621039B4}"/>
  </bookViews>
  <sheets>
    <sheet name="7_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1" l="1"/>
  <c r="L30" i="1"/>
  <c r="K30" i="1"/>
  <c r="J30" i="1"/>
  <c r="M28" i="1"/>
  <c r="L28" i="1"/>
  <c r="K28" i="1"/>
  <c r="J28" i="1"/>
  <c r="L27" i="1"/>
  <c r="J27" i="1"/>
  <c r="M26" i="1"/>
  <c r="L26" i="1"/>
  <c r="K26" i="1"/>
  <c r="J26" i="1"/>
  <c r="M25" i="1"/>
  <c r="L25" i="1"/>
  <c r="K25" i="1"/>
  <c r="M24" i="1"/>
  <c r="L24" i="1"/>
  <c r="K24" i="1"/>
  <c r="J24" i="1"/>
  <c r="J23" i="1"/>
  <c r="L22" i="1"/>
  <c r="M21" i="1"/>
  <c r="L21" i="1"/>
  <c r="K21" i="1"/>
  <c r="J21" i="1"/>
  <c r="M20" i="1"/>
  <c r="L20" i="1"/>
  <c r="K20" i="1"/>
  <c r="J20" i="1"/>
  <c r="L19" i="1"/>
  <c r="J19" i="1"/>
  <c r="M18" i="1"/>
  <c r="L18" i="1"/>
  <c r="K18" i="1"/>
  <c r="J18" i="1"/>
  <c r="K17" i="1"/>
  <c r="K15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<sst xmlns="http://schemas.openxmlformats.org/spreadsheetml/2006/main" count="77" uniqueCount="36">
  <si>
    <t xml:space="preserve">Grūdų  ir aliejinių augalų sėklų  supirkimo kiekių suvestinė ataskaita (2022 m. 7– 9 sav.) pagal GS-1*, t </t>
  </si>
  <si>
    <t xml:space="preserve">                      Data
Grūdai</t>
  </si>
  <si>
    <t>Pokytis, %</t>
  </si>
  <si>
    <t>9  sav.  (03 01–07)</t>
  </si>
  <si>
    <t>7  sav.  (02 14– 20)</t>
  </si>
  <si>
    <t>8  sav.  (02 21– 27)</t>
  </si>
  <si>
    <t>9  sav.  (02 28– 03 06)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</si>
  <si>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</si>
  <si>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</si>
  <si>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</si>
  <si>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</si>
  <si>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</si>
  <si>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</si>
  <si>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</si>
  <si>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</si>
  <si>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</si>
  <si>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</si>
  <si>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</si>
  <si>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</si>
  <si>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</si>
  <si>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</si>
  <si>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</si>
  <si>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</si>
  <si>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</si>
  <si>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</si>
  <si>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</si>
  <si>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</si>
  <si>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</si>
  <si>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</si>
  <si>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</si>
  <si>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</si>
  <si>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</si>
  <si>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2022 m. 9 savaitę su   8 savaite</t>
  </si>
  <si>
    <t>*** lyginant 2022 m. 9 savaitę su 2021 m. 9 savaite</t>
  </si>
  <si>
    <t>Pastaba: grūdų bei aliejinių augalų sėklų 7 ir 8 savaičių supirkimo kiekiai patikslinti  2022-03-10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</si>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</sst>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3" fillId="0" borderId="41" xfId="0" applyNumberFormat="1" applyFont="1" applyBorder="1" applyAlignment="1">
      <alignment vertical="center"/>
    </xf>
    <xf numFmtId="4" fontId="8" fillId="0" borderId="42" xfId="0" applyNumberFormat="1" applyFont="1" applyBorder="1" applyAlignment="1">
      <alignment horizontal="center" vertical="center"/>
    </xf>
    <xf numFmtId="4" fontId="8" fillId="0" borderId="43" xfId="0" applyNumberFormat="1" applyFont="1" applyBorder="1" applyAlignment="1">
      <alignment horizontal="center" vertical="center"/>
    </xf>
    <xf numFmtId="4" fontId="8" fillId="0" borderId="44" xfId="0" applyNumberFormat="1" applyFont="1" applyBorder="1" applyAlignment="1">
      <alignment horizontal="center" vertical="center"/>
    </xf>
    <xf numFmtId="4" fontId="8" fillId="0" borderId="45" xfId="0" applyNumberFormat="1" applyFont="1" applyBorder="1" applyAlignment="1">
      <alignment horizontal="center" vertical="center"/>
    </xf>
    <xf numFmtId="4" fontId="8" fillId="0" borderId="46" xfId="0" applyNumberFormat="1" applyFont="1" applyBorder="1" applyAlignment="1">
      <alignment horizontal="center" vertical="center"/>
    </xf>
    <xf numFmtId="4" fontId="4" fillId="0" borderId="47" xfId="0" applyNumberFormat="1" applyFont="1" applyBorder="1" applyAlignment="1">
      <alignment vertical="center"/>
    </xf>
    <xf numFmtId="4" fontId="5" fillId="0" borderId="48" xfId="0" applyNumberFormat="1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/>
    </xf>
    <xf numFmtId="4" fontId="6" fillId="0" borderId="47" xfId="0" applyNumberFormat="1" applyFont="1" applyBorder="1" applyAlignment="1">
      <alignment horizontal="center" vertical="center"/>
    </xf>
    <xf numFmtId="4" fontId="6" fillId="0" borderId="50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57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58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5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4" fillId="3" borderId="60" xfId="0" applyNumberFormat="1" applyFont="1" applyFill="1" applyBorder="1" applyAlignment="1">
      <alignment vertical="center"/>
    </xf>
    <xf numFmtId="4" fontId="5" fillId="3" borderId="42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0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5DD954E4-8067-453B-8A17-75595C7A1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E2F6C19C-1EDE-444A-833C-F7A2A3692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25C12EC-340C-434C-9E61-37D41360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4F31DB08-6A27-4170-9972-2A23D2E92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1B6A4F69-CEE7-44AC-893B-805015773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D43DD419-A4D8-4EEB-A82B-AC0DE23B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ABB504D7-EE96-49C3-9246-D656B3E2B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63A6557F-3E3F-4E4E-B6C4-82FEEC31C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EBBDA9E-E43E-417B-8D3E-B73F3D8B4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BC768DF7-E393-4B9A-9C05-B196D5C77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E34EA33-CAC8-4DEA-8CFF-2B347B736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27896F69-AFCB-45F0-9A48-2F0DB5055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B91FF85-0DB0-4147-8B4C-86EAEDF7E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53C11C87-B3DF-496C-AFF9-F7CC55ED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EAEEED90-E75D-490C-970E-0009B9D5E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00A37E15-DEEB-48D1-AD62-948C5E8A7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FA09AD61-F355-417F-BB30-D48B77162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BF88DB5D-6360-4BDF-AD4F-474DF3548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EBC49511-68CB-443E-B8C6-425721DB0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5FAB3ED2-C2D6-4574-936E-23888AB7C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E13F322F-7DB4-48A5-A7C3-F80254E28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C0478340-39A0-45AA-8019-3F493B04E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80FA4FC0-4FD4-42F2-B546-DD4727235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B3AC5BF4-BB86-4DC1-85F2-3BD29FC62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86F72D52-8DC2-49D1-BA73-782D55247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69139B15-DABE-4E4D-A8E9-EDE777FE7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1E70D488-5A3F-4B07-9701-8C5A86824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E0BB9854-0AC2-427A-AD9B-796F9B73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CCC24BC8-8891-4D1F-AC27-42BB39B4B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6C427B4D-5011-45DA-AC84-CF52E6207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73D256B8-B477-4CF3-A3F0-6600087A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3CB92CF0-7A44-4881-912B-DC171B9C4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4ECB21BB-F969-48F6-B1EA-58D0C3095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0ED81275-7C54-4732-A374-0AD3F62C6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533B7C28-807D-4962-B71F-AEA08F183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6CAAB461-AC6B-4D24-AEF9-791B3FD5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FF386C37-A6DD-456D-B0BA-512A9BB20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D6C1398C-73DD-4BC7-A80C-7A986ADEB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C0430D1-9F98-425D-A9DB-8D23ACBF9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2B3FD562-CEF2-47C2-A9A6-6AEBE5EDC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007D9AC-9BC7-4397-A3E9-D735F3355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E9BF11DA-CAC0-405F-94BC-6E0F36700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BBDB6942-1604-4173-9D21-42E70810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8DA8313-7F78-4E62-91C3-69FC3E972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5CD34E07-AF47-448E-9670-7259D88B3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E4538F3B-69FF-4997-86B2-FD304994E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AEE149F6-848A-45D3-AB78-A40BA8471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426360CE-1A21-4A86-8AF6-328F7C2D8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A591892-A7BC-456B-B8EF-97E2A32F4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3F511A78-DD43-4A31-B815-E0E3BBABA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03F0463-FFD2-43E3-9B55-03F93378C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25BFDC2C-55BC-4376-845C-1012A8653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430C8E7D-377A-474A-98F6-AA07F1E31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A3758E1-E736-4248-88F7-F941A0EFE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AA37ACD3-E596-4C58-A346-26D393EA3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952EF10F-DAA4-49D9-8D88-38B679984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95B3D276-B5E6-4002-9798-81ECE5EB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462B9170-35C0-4E92-9203-22074B469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C7EC2AC1-7027-43AF-8627-091008EE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240F1E48-7A06-4D87-87E1-043AED835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030AC05D-8F89-4F51-9AF1-189520127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FB2D459-1FD2-4E89-B36B-01C01A40D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2DD6F7CB-7D35-4492-B7E2-F15E9B479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545338F7-9560-4137-A8D0-2CDD3D9B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46F583B6-7035-4EF8-8C16-5CB25D7B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8428380A-79F7-475A-AC84-BFBD5BE0C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6DAD21F0-2D58-43B3-96F8-3799091E8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2CA4DE5B-DAE7-4CB0-A004-69B413E2C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9C876E08-87C4-490A-9129-813CC636B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91D77B34-0110-4460-A3C6-6EB9EBDED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FD4F2325-A302-42A3-96B0-916F780F8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69CD1CC0-7586-4FFD-BB79-59D5D7E2D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9C383489-AF34-4FB6-9710-0BDF1F121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44DDA4BA-DA37-4416-B46B-0F081E40E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45E7CE54-3666-4C98-BE25-50D469402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5F8B1F49-C0B7-402A-B845-CDD0C5E05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A03FB106-EBFF-4D0E-86A0-9BAEB8DC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00E1C113-E00E-47FC-B738-FB92D72EA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154D84BC-AED4-4EC3-A92D-5808AA38E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4CC6BB67-08B8-44D1-A104-F365D2CF4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36347FF5-504A-4812-BA7B-3BC17199A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EE761F4A-72D5-45B6-B208-094FC164B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B6C97535-CA7E-4D2D-819C-AD86D4E76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504B6D1D-D9F6-42D3-BDF4-C1A8E7F80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01970DA7-75E2-4E3C-8566-66F1A6DD2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CF392812-19CC-4635-BB24-88428D32A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D8704A25-40F7-4B22-8CB7-E9B515FEF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B79E1A74-1317-45A2-9F62-4C28DC131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B7CC7648-270E-4286-8B88-255B81AD7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F122F1EF-9D3E-4369-AE97-CB67FC18A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A90713B3-2EA3-46FF-AC6E-15E699AB4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ABCDC614-44AC-4142-8BD1-5A64530E9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79AE83C-90D8-4E39-A2D6-23B8806F6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7FC5CABE-14F1-4219-841E-323B00E22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577D2CDF-B2EB-482B-A708-9D0C1159B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DE5E0469-4CDF-4C8C-8EA4-D636CE3B1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5C076396-5BC3-42D0-91E6-6F0E92557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EE98CA06-AC3E-40DC-9429-59AEC4326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52C6541F-FD68-4761-A65E-53A9A6AE1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968BD7D7-F81F-4D49-8823-C36A18786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D633C2F3-65E9-4538-80EC-833958CD7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32A672EA-56BD-4B38-864F-F867050B6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F0614B2A-28C5-4E8F-B201-9D0EDEFC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7B42F277-848D-4A37-AC98-6DD4D73FB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DF480489-0DD1-44FF-A32E-748202A1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258EB9DD-6BD0-4468-AB3B-F59DCD607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643ED540-AE4E-4869-87D7-F7C7E2657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F007DB01-9DE3-49B1-8505-3F451487F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B011B706-CBE3-47BD-9C0E-ACDBBCEE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CEA4D222-1AB0-4728-B859-3D556C2BD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C72E2AB0-DCBE-48AB-9F10-193D5242C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56024486-C45C-4D33-AF76-CF1328155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F555622B-5DD7-48C4-A338-8EDC42EBD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0E2B72B3-C660-4026-913E-623E04EB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412E37E6-811A-4CB7-866B-FE4D8B529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13A4C4BC-967C-48F5-8398-D55F86C8C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0461374A-BF14-451C-8AB8-CA283D6FC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C0348E72-2314-4FD6-AC81-1E090E443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B811627A-6691-498D-B527-5E1BE3B72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F0D62BA0-E8DC-4C64-BD97-C44E46EDD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8BC8EC41-CB62-4D20-A697-A5AF80024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E97BB1FD-2E63-4869-A5C6-E66659198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D8189115-985F-4238-A8B5-3B04CE920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56E70A1B-93AE-4201-80E5-C6120FAF9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DF6A1BFD-8537-4406-BFBE-66653F7FF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8CA9CDE2-58BB-41D0-B64A-23B9C779E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DD739761-AA57-4C4D-A460-FD55F4FC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8B322C5F-8467-4DC5-874A-8B2CBF89D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63D13482-CC87-4424-937C-9D9D27132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01AAE862-AC6C-45C4-A309-13ED26524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D675DA57-C8E3-4818-9530-7B30B5EE6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F0539DB6-39B6-4CAC-A905-B15FAA59B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FEB8DBBF-BB8C-4159-9AE3-C7FF17591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395BFB9B-7302-4E22-8747-C97A42056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AC019916-1316-4DBA-BFF9-F7AE95D5E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7FFD7501-42DC-4F68-8E51-480D2F9C0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D7C64AD6-BEBD-4013-A15A-F5B00BDDF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B09C08DD-290E-4969-A89A-149BE8BEC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6CCA5D67-E42B-4B16-97E6-C2F46DFD8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415435D1-CA20-44AD-928A-623680485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A1C5572F-788E-4C04-9E20-05671BF8A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23E6821E-DCC8-4F42-AAEA-EA8B1D5FD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E5D4E828-0326-4B9E-A10F-D955DE925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61DC4B6A-C9D9-4E8D-9B78-7E4CBA4D4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23997E81-153A-4DC6-80A6-2DAEA04BC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38525435-D557-4ACC-B86A-2456C52B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6F58E86F-A1FF-427E-B641-6ECDBC8A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A497F471-911F-47FA-8BC1-92CFC0FFC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F83DD100-81C3-45C0-893E-86ECA8074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85AA2F05-0D21-4046-B0B4-5C3E64F36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98D12018-FB58-407C-8B1A-1093ABA73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AA061829-0B3E-4533-9E8F-021ED2CB5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E8E110FE-B2BF-4F99-A334-85A5C2C97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CD0A43D2-77D0-47AD-B3C2-B1ECE23C9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6CC71E7F-0800-49C9-8661-35EFA8DC6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9B57FC3F-0A36-4EEF-8C88-D4AA5FABD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2540C217-8AC4-44C8-80CA-C1510F0AD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598363BF-9710-4482-AFA0-EB2BE29F5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957769F5-37E6-4777-BA45-FE8F5D8D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A6640D14-090F-4818-A74D-CEA7956E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C74547DD-B671-4789-BF41-0E6C45A2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F08D12C0-08C5-4C29-9CDE-D81C59279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D61987B9-760C-4FEF-B8DB-127B2E036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157629EB-FF69-4428-B99B-83C54174A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731704C1-B11F-4B86-8E2F-BB290D86C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3A4AACA2-D0D5-4B8F-A2D0-026C6647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26EEEF91-D18F-48D2-8166-5132F547C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285E622F-11DF-4D74-8CFD-60499780B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0B346A00-57C3-4E61-A8AC-460050003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FF3A2696-B2C9-414C-9316-DF366FFB7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750B022-5F38-4B29-88DD-9CF34E884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84125809-F8EE-4320-9798-29B4BC3E1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F351BBB8-4B39-4311-A76A-649541C13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64F91004-7D31-4211-A8F8-08913D67D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D5926A63-2276-40A5-A21C-3189866DC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36B6A928-4543-49B2-9D7B-0C62E51D9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79E213EE-19C9-489F-8BC9-9EAFF64FF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478B4630-F81C-4876-A6AB-7558CFB5C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D2A0882E-4E41-45EB-8E25-12FC6A8ED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5A5EF332-9483-4AA0-A844-0B2454BB5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970FAF24-61F1-4895-8CDB-ADB2BFBB8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9B4A51B8-B44D-488D-8755-08070F285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50D31FA2-A310-418E-A542-44BB62995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8D0740FC-37AA-4218-84BA-2B801CCCC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608BB864-E1AC-4D51-B10A-2582DF652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1FB2A969-116B-46B2-BD0D-EB91C963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5F8C8FBA-E9B2-4760-9BAD-152C729AC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FEA52C5C-EF49-464F-B4D3-2DFDC20DF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13014609-C522-4174-9E44-03CD76BF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47349777-E598-4F8E-B2C1-C0CF1E094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2C4A0822-51BA-407E-8BB3-AB8AB05CB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E7BAAFB4-96BD-4D92-B686-B2001A004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A40D8277-1C14-4ABA-99A5-94E654B2D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47220974-4EB2-4E32-9CE8-EB12C17D4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D1284F3A-7F58-4CEB-89BB-315AA263C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0BAAA39F-3EE3-47BC-A91F-087C68717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8320A50C-3A06-4DB1-934B-3600CB7FD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8474031B-759A-495D-98C9-5E4D0C173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0F1630C2-6AE7-4D6F-80E9-774988DF9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250E6A06-15B2-4820-80E6-898DF0557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86304416-95EA-4B92-8145-DCDC67553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4DA3C778-F207-4C42-B682-8330B56B6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F2F78491-8B36-4A90-9629-987292915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0D31876F-D509-46B0-8A0B-750B9C030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9FB7C8E8-229C-4D74-BE4B-D16BFF3F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F448B098-EE9F-4AD7-A4CB-B3D5CCEFA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316DA9C2-D2B0-4696-8AE8-D3B4E43CF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39BE8F25-67F2-4A6F-978E-089C61EB6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C4755C34-080D-474A-B129-B172E4338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7403D5A8-D16F-4048-AA7C-0E035EE8E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EB94343D-BBE7-4133-849E-9383CA703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CC5A1BAA-64D2-490C-BF47-0D6FA9CCC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8FE33100-12EB-4DA6-9F32-E29062265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C6CEEC5F-C1A5-4035-A700-538C28C56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187A88A2-3363-4AA7-8CC5-D830867B5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C3EAA14C-A58D-40CF-9238-F5D63312A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1EBC03B4-278F-41A8-84D3-9C84F50C7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9239EEA5-7B3C-4B15-8DB3-AAEAC2C42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A787CFCE-8CD3-4263-B6FD-16B71986A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22BEF1B8-9A9A-43C2-BCE8-CCC88320D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051D360A-E115-49E5-BA68-97CD24BF1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19397604-D31E-4418-9D61-FAAD9A3E2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88A1C31D-2831-4ADC-A87F-95DC685F5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3FAA45BB-5EE2-4339-8D6E-1BAA7A77D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7CAD2D7B-F3A7-4324-A7D1-FB5E0958C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C0C4ED18-1646-46A5-B4FA-0A2AC4A9B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C6516CBC-E257-48F3-9C22-3F24A2D0C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CD94E0BB-DE20-41B3-8289-441FF7D0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D1EC91B4-41F3-44E6-899E-A4C91F505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D680161F-060D-4266-9109-51D8A507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7E7D4882-4A46-480F-BED6-C37FA202B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C25E28EC-5DB2-4E83-9C86-90C65853B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F24F9258-CD35-438B-B618-78E37E96E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0A02B3F9-5A7C-4FDC-B14B-66915EC9E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3AE2BD7F-A225-4148-90E6-F28DB8C9B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0BE468D0-A029-4325-AEB3-4E2DE2F1A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0610831C-A15D-4D50-897A-ED0AA557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8EF42CAE-D45D-43C7-B35C-41148E7EA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CF0192EF-B97C-40A8-A253-9C6CF4F9D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44E9A947-DF0A-4A77-B9D8-F2C17AE15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0B060DEE-9D81-4C55-8F1C-98BBCF56C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0480EFAD-98F2-49AD-BEF4-B71EF5F3F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3229EFEB-3DDE-40E5-89F2-DA7B9818E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D32AA482-C8ED-45B6-8ABC-999336B9C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60CA4B6E-6101-4BB8-97A6-FF171371C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B84338EB-3294-437C-9D80-4CE58A7BE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D6EA2247-C921-4ECE-A344-27D379B97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4E273C4E-1D71-4428-ABCC-0AF7F013C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70E33275-9008-40D3-BCC5-123D01AF8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6C49B0AF-CC0E-4517-B810-871F39CDE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9D18630D-0C5E-4084-BF76-E3F7A44D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D56770D1-1F7C-4733-8DE8-35CBBC949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F92B5BE9-F971-4BE8-BD8B-F9C251E22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898ED757-6685-4DCE-8CF3-33F6B5B45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D3A6026E-C471-48A3-A59B-291DD33D4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224E555B-52D7-4AC6-9EA6-7EDA4C265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53F8360A-0C8C-48EC-A7D7-8686106B4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96C55248-769D-4837-B19D-7D56E9F04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DE08D474-9E68-4645-952D-07288C463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C92B3881-A3C7-4529-8031-FBBC6B87D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F6EBD106-8D57-41B6-81DA-EBC8BADC0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86214060-D54D-48E4-93EB-9E1DF91BD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F4049051-C96D-4F29-80E8-58149A5D6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C902D5BB-C2EF-4B4F-B43F-3A7C20E6F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946EAAD3-EB7D-495C-9D87-5BB8FD1F3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A6574E06-B21B-4593-83C7-25A8A59EE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578FD057-E1F5-4204-90A4-CC7516DF6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0145D8E7-8E27-4958-BCFA-1BDFB23BA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3306611A-1EED-4001-9C9B-5A20F2916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3F11FAA5-E3CC-4131-BEA1-844A341A4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987F4271-D98A-4472-97AA-FCD67F82B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13B0D806-62F1-4865-8BEE-AA7C85035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DC7BE7F2-3E80-4E8C-AA9F-F78C4FFC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A73A611D-7348-4BEC-BAB7-9895403A9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9E950905-641E-450C-A92A-85ACA3570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C5A614DA-B418-45F6-BBBC-FC2443D9C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E1A0C81F-38A8-43F2-B949-1B3FD9A72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D55BB11A-00BF-4FB3-B729-2ABB14046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670E8FF5-8C26-4C6C-A55D-D3A7156FC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74E65B9C-26EB-485D-B90C-65AD14289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448E0D28-0384-4738-8F6E-00436D496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03E072CB-9D33-4D93-9D8F-76722FD8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5EF77C5E-2638-4405-92AB-768D953BB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27194E41-3D15-4FF4-9C74-46177FEC9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8D12B58B-5896-4832-9110-261A7BA5E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D50EDD99-29CC-4B01-99F1-A08E0AE52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276C9032-FFA4-4B79-898B-EC490921C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9D3A1900-99CA-429D-902A-DBF6A6C57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58554505-7426-496B-A025-523B86D44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E9ED57FF-D9D1-44A1-8B75-D118A41C5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DCEF32AC-53D7-499F-B4D4-39690E5DE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E6358198-3BA2-42D7-A8C7-AF47B69B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4313A14D-19F9-45B5-9BCA-645DAD2C3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3FED2C8E-B055-4DD8-9A08-4B40C2F06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6892CB18-88EE-458D-874E-AE98F92E7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E51CD221-0545-46A7-8A61-16A45FA32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A9FC9695-EAAF-4234-B0E5-F2A0500D9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684A7B17-A534-402F-A3D9-5B97B661D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621AABDA-214D-4DFE-9514-DE55B85E7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048AE3F6-3F72-4BB4-B832-A8560D55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9101DA5A-D2A0-4B4E-BC19-6389FB0A9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A2EFDB55-B3EA-4394-9DB0-3EB2DE401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B8948B8A-FF06-47F4-AFB3-9D0CA60D4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594BB1DD-FAF6-4E30-92D8-EAF58EC5C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0560D882-84D3-47C3-BAD4-7D45B183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C887552D-7986-423F-AC28-82FB4285A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11AADD21-FAF1-4535-8773-405F09957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FCF94730-B3B4-450B-B66A-E0C5B8275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9DD7B724-79C9-44DF-9C5D-6E4B0311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1419BA26-4052-4387-A647-CDC40B2F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47F9D9AB-E9B5-4790-811D-26B6CAF18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0F9B5F53-D465-4263-AC78-9C16A433D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064E62E1-E39A-4BC7-A87E-504AFDE43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10B2B87F-31E1-4708-B29C-C3F9C1977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38475F33-5B55-4C90-875B-D31F4B4A1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8E91917A-65DE-40CB-9B99-66C0F0498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609600</xdr:colOff>
      <xdr:row>1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867EED98-3E07-4297-97F6-53A95956D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609600</xdr:colOff>
      <xdr:row>1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6061DF00-B9A4-4FAA-A367-04731B446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6C51C584-7607-4190-8877-D54451EDB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A160DF5F-9930-40D2-B76E-8B8FFFA4B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F05590C3-A739-47AB-8AA2-43133D4EF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609600</xdr:colOff>
      <xdr:row>35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5822250D-3B0C-4FC5-B9DD-CFB46E8F7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CC90BDF7-7961-49B4-9BA1-BBB64CABD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609600</xdr:colOff>
      <xdr:row>30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E9EEF217-9564-4272-B4BB-D9EA63179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FC901-4E3A-4095-B2B7-E89AFDBDBE34}">
  <dimension ref="A1:V57"/>
  <sheetViews>
    <sheetView showGridLines="0" tabSelected="1" workbookViewId="0">
      <selection activeCell="T22" sqref="T22"/>
    </sheetView>
  </sheetViews>
  <sheetFormatPr defaultRowHeight="15" x14ac:dyDescent="0.25"/>
  <cols>
    <col min="1" max="1" width="14.28515625" customWidth="1"/>
    <col min="2" max="2" width="9.28515625" bestFit="1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2021</v>
      </c>
      <c r="C4" s="8"/>
      <c r="D4" s="9">
        <v>2022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23630.096000000001</v>
      </c>
      <c r="C8" s="27">
        <v>5020.1239999999998</v>
      </c>
      <c r="D8" s="26">
        <v>20766.300000000003</v>
      </c>
      <c r="E8" s="27">
        <v>13928.913999999999</v>
      </c>
      <c r="F8" s="28">
        <v>31887.213</v>
      </c>
      <c r="G8" s="29">
        <v>10978.567999999999</v>
      </c>
      <c r="H8" s="28">
        <v>55314.941999999995</v>
      </c>
      <c r="I8" s="29">
        <v>101698.48999999999</v>
      </c>
      <c r="J8" s="28">
        <f t="shared" ref="J8:K13" si="0">+((H8*100/F8)-100)</f>
        <v>73.470607167832412</v>
      </c>
      <c r="K8" s="30">
        <f t="shared" si="0"/>
        <v>826.3365677563778</v>
      </c>
      <c r="L8" s="28">
        <f t="shared" ref="L8:M13" si="1">+((H8*100/B8)-100)</f>
        <v>134.08682723929684</v>
      </c>
      <c r="M8" s="31">
        <f t="shared" si="1"/>
        <v>1925.8162945775841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5795.2419999999993</v>
      </c>
      <c r="C9" s="36">
        <v>582.41</v>
      </c>
      <c r="D9" s="35">
        <v>1941.5540000000001</v>
      </c>
      <c r="E9" s="36">
        <v>2467.1019999999999</v>
      </c>
      <c r="F9" s="37">
        <v>3970.1229999999996</v>
      </c>
      <c r="G9" s="38">
        <v>440.19900000000001</v>
      </c>
      <c r="H9" s="37">
        <v>8761.3220000000001</v>
      </c>
      <c r="I9" s="39">
        <v>2984.1949999999997</v>
      </c>
      <c r="J9" s="40">
        <f>+((H9*100/F9)-100)</f>
        <v>120.6813743554041</v>
      </c>
      <c r="K9" s="41">
        <f>+((I9*100/G9)-100)</f>
        <v>577.91953184809597</v>
      </c>
      <c r="L9" s="40">
        <f>+((H9*100/B9)-100)</f>
        <v>51.181296656809167</v>
      </c>
      <c r="M9" s="42">
        <f>+((I9*100/C9)-100)</f>
        <v>412.38732164626299</v>
      </c>
      <c r="N9" s="43"/>
      <c r="O9" s="43"/>
      <c r="P9" s="44"/>
      <c r="Q9" s="44"/>
      <c r="R9" s="44"/>
      <c r="S9" s="45"/>
    </row>
    <row r="10" spans="1:22" x14ac:dyDescent="0.25">
      <c r="A10" s="46" t="s">
        <v>13</v>
      </c>
      <c r="B10" s="47">
        <v>6333.3040000000001</v>
      </c>
      <c r="C10" s="48">
        <v>413.98</v>
      </c>
      <c r="D10" s="47">
        <v>8255.2129999999997</v>
      </c>
      <c r="E10" s="48">
        <v>5390.82</v>
      </c>
      <c r="F10" s="49">
        <v>12450.938999999998</v>
      </c>
      <c r="G10" s="38">
        <v>8029.5810000000001</v>
      </c>
      <c r="H10" s="49">
        <v>21973.453000000001</v>
      </c>
      <c r="I10" s="50">
        <v>15997.001</v>
      </c>
      <c r="J10" s="40">
        <f>+((H10*100/F10)-100)</f>
        <v>76.480287952579374</v>
      </c>
      <c r="K10" s="41">
        <f t="shared" si="0"/>
        <v>99.225850016333368</v>
      </c>
      <c r="L10" s="40">
        <f t="shared" si="1"/>
        <v>246.9508648250582</v>
      </c>
      <c r="M10" s="42">
        <f t="shared" si="1"/>
        <v>3764.1965795449055</v>
      </c>
      <c r="N10" s="32"/>
      <c r="O10" s="32"/>
      <c r="P10" s="51"/>
      <c r="Q10" s="51"/>
    </row>
    <row r="11" spans="1:22" x14ac:dyDescent="0.25">
      <c r="A11" s="52" t="s">
        <v>14</v>
      </c>
      <c r="B11" s="47">
        <v>9520.0010000000002</v>
      </c>
      <c r="C11" s="48">
        <v>2710.68</v>
      </c>
      <c r="D11" s="47">
        <v>4923.34</v>
      </c>
      <c r="E11" s="48">
        <v>913.19299999999998</v>
      </c>
      <c r="F11" s="49">
        <v>7636.5860000000002</v>
      </c>
      <c r="G11" s="38">
        <v>536.47500000000002</v>
      </c>
      <c r="H11" s="49">
        <v>13503.982</v>
      </c>
      <c r="I11" s="50">
        <v>6474.02</v>
      </c>
      <c r="J11" s="53">
        <f t="shared" si="0"/>
        <v>76.832710323697</v>
      </c>
      <c r="K11" s="54">
        <f t="shared" si="0"/>
        <v>1106.7701197632693</v>
      </c>
      <c r="L11" s="55">
        <f t="shared" si="1"/>
        <v>41.848535520111795</v>
      </c>
      <c r="M11" s="56">
        <f t="shared" si="1"/>
        <v>138.83379816134698</v>
      </c>
      <c r="O11" s="14"/>
      <c r="P11" s="51"/>
      <c r="Q11" s="51"/>
    </row>
    <row r="12" spans="1:22" x14ac:dyDescent="0.25">
      <c r="A12" s="52" t="s">
        <v>15</v>
      </c>
      <c r="B12" s="47">
        <v>1331.818</v>
      </c>
      <c r="C12" s="48">
        <v>550.61400000000003</v>
      </c>
      <c r="D12" s="47">
        <v>1044.1420000000001</v>
      </c>
      <c r="E12" s="48">
        <v>129.96</v>
      </c>
      <c r="F12" s="49">
        <v>1844.355</v>
      </c>
      <c r="G12" s="38">
        <v>157.25</v>
      </c>
      <c r="H12" s="49">
        <v>3201.538</v>
      </c>
      <c r="I12" s="50">
        <v>523.82000000000005</v>
      </c>
      <c r="J12" s="53">
        <f t="shared" si="0"/>
        <v>73.585779310382208</v>
      </c>
      <c r="K12" s="54">
        <f t="shared" si="0"/>
        <v>233.11287758346589</v>
      </c>
      <c r="L12" s="55">
        <f t="shared" si="1"/>
        <v>140.38855158888074</v>
      </c>
      <c r="M12" s="56">
        <f t="shared" si="1"/>
        <v>-4.86620391054349</v>
      </c>
      <c r="N12" s="32"/>
      <c r="O12" s="32"/>
      <c r="P12" s="51"/>
      <c r="Q12" s="51"/>
    </row>
    <row r="13" spans="1:22" x14ac:dyDescent="0.25">
      <c r="A13" s="57" t="s">
        <v>16</v>
      </c>
      <c r="B13" s="47">
        <v>649.73099999999999</v>
      </c>
      <c r="C13" s="48">
        <v>762.44</v>
      </c>
      <c r="D13" s="47">
        <v>4602.0509999999995</v>
      </c>
      <c r="E13" s="48">
        <v>5027.8389999999999</v>
      </c>
      <c r="F13" s="49">
        <v>5641.97</v>
      </c>
      <c r="G13" s="38">
        <v>1815.0630000000001</v>
      </c>
      <c r="H13" s="49">
        <v>7500.5469999999996</v>
      </c>
      <c r="I13" s="50">
        <v>75719.453999999998</v>
      </c>
      <c r="J13" s="36">
        <f t="shared" si="0"/>
        <v>32.941986575610997</v>
      </c>
      <c r="K13" s="58">
        <f t="shared" si="0"/>
        <v>4071.7259400913354</v>
      </c>
      <c r="L13" s="36">
        <f t="shared" si="1"/>
        <v>1054.4080550258491</v>
      </c>
      <c r="M13" s="59">
        <f t="shared" si="1"/>
        <v>9831.201668327998</v>
      </c>
      <c r="N13" s="32"/>
    </row>
    <row r="14" spans="1:22" x14ac:dyDescent="0.25">
      <c r="A14" s="60" t="s">
        <v>17</v>
      </c>
      <c r="B14" s="61">
        <v>0</v>
      </c>
      <c r="C14" s="62">
        <v>0</v>
      </c>
      <c r="D14" s="61">
        <v>0</v>
      </c>
      <c r="E14" s="48">
        <v>0</v>
      </c>
      <c r="F14" s="63">
        <v>343.24</v>
      </c>
      <c r="G14" s="64">
        <v>0</v>
      </c>
      <c r="H14" s="63">
        <v>374.1</v>
      </c>
      <c r="I14" s="65">
        <v>0</v>
      </c>
      <c r="J14" s="36">
        <f>+((H14*100/F14)-100)</f>
        <v>8.9907936137979192</v>
      </c>
      <c r="K14" s="58" t="s">
        <v>18</v>
      </c>
      <c r="L14" s="36" t="s">
        <v>18</v>
      </c>
      <c r="M14" s="59" t="s">
        <v>18</v>
      </c>
      <c r="O14" s="14"/>
      <c r="P14" s="51"/>
      <c r="Q14" s="51"/>
    </row>
    <row r="15" spans="1:22" s="33" customFormat="1" x14ac:dyDescent="0.25">
      <c r="A15" s="66" t="s">
        <v>19</v>
      </c>
      <c r="B15" s="26">
        <v>798.00900000000001</v>
      </c>
      <c r="C15" s="27">
        <v>0</v>
      </c>
      <c r="D15" s="26">
        <v>3.0880000000000001</v>
      </c>
      <c r="E15" s="67">
        <v>0</v>
      </c>
      <c r="F15" s="28">
        <v>11.41</v>
      </c>
      <c r="G15" s="29">
        <v>60.15</v>
      </c>
      <c r="H15" s="28">
        <v>0</v>
      </c>
      <c r="I15" s="39">
        <v>113.17</v>
      </c>
      <c r="J15" s="68" t="s">
        <v>18</v>
      </c>
      <c r="K15" s="69">
        <f t="shared" ref="J15:K27" si="2">+((I15*100/G15)-100)</f>
        <v>88.146300914380731</v>
      </c>
      <c r="L15" s="68" t="s">
        <v>18</v>
      </c>
      <c r="M15" s="70" t="s">
        <v>18</v>
      </c>
      <c r="N15" s="71"/>
      <c r="O15" s="71"/>
      <c r="P15" s="71"/>
      <c r="Q15" s="71"/>
      <c r="R15" s="71"/>
      <c r="S15" s="71"/>
    </row>
    <row r="16" spans="1:22" x14ac:dyDescent="0.25">
      <c r="A16" s="46" t="s">
        <v>13</v>
      </c>
      <c r="B16" s="72">
        <v>515.52800000000002</v>
      </c>
      <c r="C16" s="73">
        <v>0</v>
      </c>
      <c r="D16" s="72">
        <v>0</v>
      </c>
      <c r="E16" s="73">
        <v>0</v>
      </c>
      <c r="F16" s="74">
        <v>0</v>
      </c>
      <c r="G16" s="75">
        <v>0</v>
      </c>
      <c r="H16" s="74">
        <v>0</v>
      </c>
      <c r="I16" s="39">
        <v>0</v>
      </c>
      <c r="J16" s="40" t="s">
        <v>18</v>
      </c>
      <c r="K16" s="41" t="s">
        <v>18</v>
      </c>
      <c r="L16" s="76" t="s">
        <v>18</v>
      </c>
      <c r="M16" s="42" t="s">
        <v>18</v>
      </c>
      <c r="O16" s="14"/>
      <c r="P16" s="51"/>
      <c r="Q16" s="51"/>
    </row>
    <row r="17" spans="1:19" x14ac:dyDescent="0.25">
      <c r="A17" s="57" t="s">
        <v>14</v>
      </c>
      <c r="B17" s="61">
        <v>282.48099999999999</v>
      </c>
      <c r="C17" s="62">
        <v>0</v>
      </c>
      <c r="D17" s="61">
        <v>3.0880000000000001</v>
      </c>
      <c r="E17" s="62">
        <v>0</v>
      </c>
      <c r="F17" s="63">
        <v>11.41</v>
      </c>
      <c r="G17" s="64">
        <v>60.15</v>
      </c>
      <c r="H17" s="63">
        <v>0</v>
      </c>
      <c r="I17" s="77">
        <v>113.17</v>
      </c>
      <c r="J17" s="36" t="s">
        <v>18</v>
      </c>
      <c r="K17" s="58">
        <f t="shared" si="2"/>
        <v>88.146300914380731</v>
      </c>
      <c r="L17" s="36" t="s">
        <v>18</v>
      </c>
      <c r="M17" s="59" t="s">
        <v>18</v>
      </c>
      <c r="O17" s="14"/>
      <c r="P17" s="51"/>
      <c r="Q17" s="51"/>
    </row>
    <row r="18" spans="1:19" s="33" customFormat="1" x14ac:dyDescent="0.25">
      <c r="A18" s="66" t="s">
        <v>20</v>
      </c>
      <c r="B18" s="26">
        <v>2026.473</v>
      </c>
      <c r="C18" s="27">
        <v>2967.51</v>
      </c>
      <c r="D18" s="26">
        <v>520.36900000000003</v>
      </c>
      <c r="E18" s="27">
        <v>675.22</v>
      </c>
      <c r="F18" s="28">
        <v>2613.1149999999998</v>
      </c>
      <c r="G18" s="29">
        <v>3861.8999999999996</v>
      </c>
      <c r="H18" s="28">
        <v>1231.229</v>
      </c>
      <c r="I18" s="39">
        <v>1648.4199999999998</v>
      </c>
      <c r="J18" s="68">
        <f t="shared" si="2"/>
        <v>-52.882708950811569</v>
      </c>
      <c r="K18" s="69">
        <f t="shared" si="2"/>
        <v>-57.315828996090012</v>
      </c>
      <c r="L18" s="68">
        <f t="shared" ref="L18:M30" si="3">+((H18*100/B18)-100)</f>
        <v>-39.242763165361687</v>
      </c>
      <c r="M18" s="70">
        <f t="shared" si="3"/>
        <v>-44.451071773978875</v>
      </c>
      <c r="N18" s="71"/>
      <c r="O18" s="71"/>
      <c r="P18" s="71"/>
      <c r="Q18" s="71"/>
      <c r="R18" s="71"/>
      <c r="S18" s="71"/>
    </row>
    <row r="19" spans="1:19" x14ac:dyDescent="0.25">
      <c r="A19" s="46" t="s">
        <v>13</v>
      </c>
      <c r="B19" s="35">
        <v>180.88</v>
      </c>
      <c r="C19" s="36">
        <v>0</v>
      </c>
      <c r="D19" s="35">
        <v>25.15</v>
      </c>
      <c r="E19" s="36">
        <v>0</v>
      </c>
      <c r="F19" s="37">
        <v>155.86000000000001</v>
      </c>
      <c r="G19" s="38">
        <v>0</v>
      </c>
      <c r="H19" s="37">
        <v>303.89999999999998</v>
      </c>
      <c r="I19" s="39">
        <v>26.98</v>
      </c>
      <c r="J19" s="40">
        <f t="shared" si="2"/>
        <v>94.982676761195904</v>
      </c>
      <c r="K19" s="41" t="s">
        <v>18</v>
      </c>
      <c r="L19" s="40">
        <f t="shared" si="3"/>
        <v>68.011941618752758</v>
      </c>
      <c r="M19" s="42" t="s">
        <v>18</v>
      </c>
      <c r="O19" s="14"/>
      <c r="P19" s="51"/>
      <c r="Q19" s="51"/>
    </row>
    <row r="20" spans="1:19" x14ac:dyDescent="0.25">
      <c r="A20" s="52" t="s">
        <v>14</v>
      </c>
      <c r="B20" s="47">
        <v>484.32900000000001</v>
      </c>
      <c r="C20" s="48">
        <v>1125.06</v>
      </c>
      <c r="D20" s="47">
        <v>246.53899999999999</v>
      </c>
      <c r="E20" s="48">
        <v>207.18</v>
      </c>
      <c r="F20" s="49">
        <v>689.59500000000003</v>
      </c>
      <c r="G20" s="38">
        <v>1015.74</v>
      </c>
      <c r="H20" s="49">
        <v>670.40099999999995</v>
      </c>
      <c r="I20" s="50">
        <v>250.20000000000002</v>
      </c>
      <c r="J20" s="53">
        <f t="shared" si="2"/>
        <v>-2.7833728492811218</v>
      </c>
      <c r="K20" s="54">
        <f t="shared" si="2"/>
        <v>-75.367712209817469</v>
      </c>
      <c r="L20" s="55">
        <f t="shared" si="3"/>
        <v>38.418513035560522</v>
      </c>
      <c r="M20" s="56">
        <f t="shared" si="3"/>
        <v>-77.761186070076263</v>
      </c>
      <c r="O20" s="14"/>
      <c r="P20" s="51"/>
      <c r="Q20" s="51"/>
    </row>
    <row r="21" spans="1:19" x14ac:dyDescent="0.25">
      <c r="A21" s="57" t="s">
        <v>21</v>
      </c>
      <c r="B21" s="47">
        <v>1361.2639999999999</v>
      </c>
      <c r="C21" s="48">
        <v>1842.45</v>
      </c>
      <c r="D21" s="47">
        <v>248.68</v>
      </c>
      <c r="E21" s="48">
        <v>468.04</v>
      </c>
      <c r="F21" s="49">
        <v>1767.66</v>
      </c>
      <c r="G21" s="38">
        <v>2846.16</v>
      </c>
      <c r="H21" s="49">
        <v>256.928</v>
      </c>
      <c r="I21" s="65">
        <v>1371.24</v>
      </c>
      <c r="J21" s="78">
        <f t="shared" si="2"/>
        <v>-85.465078125883934</v>
      </c>
      <c r="K21" s="79">
        <f t="shared" si="2"/>
        <v>-51.821401467240065</v>
      </c>
      <c r="L21" s="80">
        <f t="shared" si="3"/>
        <v>-81.125777218820161</v>
      </c>
      <c r="M21" s="81">
        <f t="shared" si="3"/>
        <v>-25.57518521533828</v>
      </c>
      <c r="O21" s="14"/>
      <c r="P21" s="51"/>
      <c r="Q21" s="51"/>
    </row>
    <row r="22" spans="1:19" x14ac:dyDescent="0.25">
      <c r="A22" s="82" t="s">
        <v>22</v>
      </c>
      <c r="B22" s="72">
        <v>734.30100000000004</v>
      </c>
      <c r="C22" s="73">
        <v>0</v>
      </c>
      <c r="D22" s="72">
        <v>90.445999999999998</v>
      </c>
      <c r="E22" s="73">
        <v>0</v>
      </c>
      <c r="F22" s="74">
        <v>0</v>
      </c>
      <c r="G22" s="75">
        <v>93.68</v>
      </c>
      <c r="H22" s="74">
        <v>82.807000000000002</v>
      </c>
      <c r="I22" s="39">
        <v>0</v>
      </c>
      <c r="J22" s="83" t="s">
        <v>18</v>
      </c>
      <c r="K22" s="41" t="s">
        <v>18</v>
      </c>
      <c r="L22" s="84">
        <f t="shared" si="3"/>
        <v>-88.723016855485696</v>
      </c>
      <c r="M22" s="42" t="s">
        <v>18</v>
      </c>
      <c r="O22" s="14"/>
      <c r="P22" s="51"/>
      <c r="Q22" s="51"/>
    </row>
    <row r="23" spans="1:19" x14ac:dyDescent="0.25">
      <c r="A23" s="52" t="s">
        <v>23</v>
      </c>
      <c r="B23" s="47">
        <v>0</v>
      </c>
      <c r="C23" s="48">
        <v>0</v>
      </c>
      <c r="D23" s="47">
        <v>0</v>
      </c>
      <c r="E23" s="48">
        <v>0</v>
      </c>
      <c r="F23" s="49">
        <v>420</v>
      </c>
      <c r="G23" s="85">
        <v>117.56</v>
      </c>
      <c r="H23" s="49">
        <v>25.95</v>
      </c>
      <c r="I23" s="50">
        <v>0</v>
      </c>
      <c r="J23" s="86">
        <f>+((H23*100/F23)-100)</f>
        <v>-93.821428571428569</v>
      </c>
      <c r="K23" s="54" t="s">
        <v>18</v>
      </c>
      <c r="L23" s="87" t="s">
        <v>18</v>
      </c>
      <c r="M23" s="56" t="s">
        <v>18</v>
      </c>
      <c r="O23" s="14"/>
      <c r="P23" s="51"/>
      <c r="Q23" s="51"/>
    </row>
    <row r="24" spans="1:19" x14ac:dyDescent="0.25">
      <c r="A24" s="52" t="s">
        <v>24</v>
      </c>
      <c r="B24" s="47">
        <v>981.33199999999999</v>
      </c>
      <c r="C24" s="48">
        <v>1553.76</v>
      </c>
      <c r="D24" s="47">
        <v>34.587000000000003</v>
      </c>
      <c r="E24" s="48">
        <v>1006.04</v>
      </c>
      <c r="F24" s="49">
        <v>279.43200000000002</v>
      </c>
      <c r="G24" s="85">
        <v>2031.6469999999999</v>
      </c>
      <c r="H24" s="49">
        <v>233.62299999999999</v>
      </c>
      <c r="I24" s="50">
        <v>1419.1849999999999</v>
      </c>
      <c r="J24" s="86">
        <f t="shared" si="2"/>
        <v>-16.393612757307693</v>
      </c>
      <c r="K24" s="54">
        <f t="shared" si="2"/>
        <v>-30.146083448551835</v>
      </c>
      <c r="L24" s="87">
        <f t="shared" si="3"/>
        <v>-76.193276077820755</v>
      </c>
      <c r="M24" s="56">
        <f t="shared" si="3"/>
        <v>-8.6612475543198428</v>
      </c>
      <c r="O24" s="14"/>
      <c r="P24" s="51"/>
      <c r="Q24" s="51"/>
    </row>
    <row r="25" spans="1:19" x14ac:dyDescent="0.25">
      <c r="A25" s="52" t="s">
        <v>25</v>
      </c>
      <c r="B25" s="47">
        <v>282.97000000000003</v>
      </c>
      <c r="C25" s="48">
        <v>406.6</v>
      </c>
      <c r="D25" s="47">
        <v>141.12</v>
      </c>
      <c r="E25" s="48">
        <v>427.17</v>
      </c>
      <c r="F25" s="49">
        <v>0</v>
      </c>
      <c r="G25" s="85">
        <v>322.10000000000002</v>
      </c>
      <c r="H25" s="49">
        <v>52.49</v>
      </c>
      <c r="I25" s="50">
        <v>356.76300000000003</v>
      </c>
      <c r="J25" s="86" t="s">
        <v>18</v>
      </c>
      <c r="K25" s="54">
        <f t="shared" si="2"/>
        <v>10.761564731449866</v>
      </c>
      <c r="L25" s="87">
        <f t="shared" si="3"/>
        <v>-81.450330423719834</v>
      </c>
      <c r="M25" s="56">
        <f t="shared" si="3"/>
        <v>-12.257009345794387</v>
      </c>
      <c r="O25" s="14"/>
      <c r="P25" s="51"/>
      <c r="Q25" s="51"/>
    </row>
    <row r="26" spans="1:19" x14ac:dyDescent="0.25">
      <c r="A26" s="52" t="s">
        <v>26</v>
      </c>
      <c r="B26" s="47">
        <v>540.81200000000001</v>
      </c>
      <c r="C26" s="48">
        <v>1457.768</v>
      </c>
      <c r="D26" s="47">
        <v>140.73500000000001</v>
      </c>
      <c r="E26" s="48">
        <v>0</v>
      </c>
      <c r="F26" s="49">
        <v>149.15</v>
      </c>
      <c r="G26" s="85">
        <v>53.28</v>
      </c>
      <c r="H26" s="49">
        <v>29.434000000000001</v>
      </c>
      <c r="I26" s="50">
        <v>26.26</v>
      </c>
      <c r="J26" s="87">
        <f t="shared" ref="J26:K30" si="4">+((H26*100/F26)-100)</f>
        <v>-80.265504525645326</v>
      </c>
      <c r="K26" s="54">
        <f t="shared" si="2"/>
        <v>-50.713213213213216</v>
      </c>
      <c r="L26" s="87">
        <f t="shared" si="3"/>
        <v>-94.557443251998848</v>
      </c>
      <c r="M26" s="56">
        <f t="shared" si="3"/>
        <v>-98.198615966326599</v>
      </c>
      <c r="O26" s="14"/>
      <c r="P26" s="51"/>
      <c r="Q26" s="51"/>
    </row>
    <row r="27" spans="1:19" x14ac:dyDescent="0.25">
      <c r="A27" s="52" t="s">
        <v>27</v>
      </c>
      <c r="B27" s="47">
        <v>100.76</v>
      </c>
      <c r="C27" s="48">
        <v>0</v>
      </c>
      <c r="D27" s="47">
        <v>68.879000000000005</v>
      </c>
      <c r="E27" s="48">
        <v>28.38</v>
      </c>
      <c r="F27" s="49">
        <v>53.6</v>
      </c>
      <c r="G27" s="85">
        <v>0</v>
      </c>
      <c r="H27" s="49">
        <v>172.851</v>
      </c>
      <c r="I27" s="50">
        <v>0</v>
      </c>
      <c r="J27" s="87">
        <f t="shared" si="4"/>
        <v>222.48320895522386</v>
      </c>
      <c r="K27" s="54" t="s">
        <v>18</v>
      </c>
      <c r="L27" s="87">
        <f t="shared" si="3"/>
        <v>71.547240968638334</v>
      </c>
      <c r="M27" s="56" t="s">
        <v>18</v>
      </c>
      <c r="O27" s="14"/>
      <c r="P27" s="51"/>
      <c r="Q27" s="51"/>
    </row>
    <row r="28" spans="1:19" x14ac:dyDescent="0.25">
      <c r="A28" s="52" t="s">
        <v>28</v>
      </c>
      <c r="B28" s="47">
        <v>2107.4030000000002</v>
      </c>
      <c r="C28" s="48">
        <v>3998.39</v>
      </c>
      <c r="D28" s="47">
        <v>1054.3580000000002</v>
      </c>
      <c r="E28" s="48">
        <v>7976.9</v>
      </c>
      <c r="F28" s="49">
        <v>383.68399999999997</v>
      </c>
      <c r="G28" s="85">
        <v>852.06</v>
      </c>
      <c r="H28" s="49">
        <v>1781.604</v>
      </c>
      <c r="I28" s="50">
        <v>125</v>
      </c>
      <c r="J28" s="87">
        <f t="shared" si="4"/>
        <v>364.34148935061148</v>
      </c>
      <c r="K28" s="54">
        <f t="shared" si="4"/>
        <v>-85.32967161936952</v>
      </c>
      <c r="L28" s="87">
        <f t="shared" si="3"/>
        <v>-15.459738834954692</v>
      </c>
      <c r="M28" s="56">
        <f t="shared" si="3"/>
        <v>-96.873741681026615</v>
      </c>
      <c r="O28" s="14"/>
      <c r="P28" s="51"/>
      <c r="Q28" s="51"/>
    </row>
    <row r="29" spans="1:19" x14ac:dyDescent="0.25">
      <c r="A29" s="88" t="s">
        <v>29</v>
      </c>
      <c r="B29" s="47">
        <v>0</v>
      </c>
      <c r="C29" s="48">
        <v>0</v>
      </c>
      <c r="D29" s="47">
        <v>0</v>
      </c>
      <c r="E29" s="48">
        <v>0</v>
      </c>
      <c r="F29" s="49">
        <v>0</v>
      </c>
      <c r="G29" s="85">
        <v>5</v>
      </c>
      <c r="H29" s="49">
        <v>0</v>
      </c>
      <c r="I29" s="50">
        <v>0</v>
      </c>
      <c r="J29" s="87" t="s">
        <v>18</v>
      </c>
      <c r="K29" s="54" t="s">
        <v>18</v>
      </c>
      <c r="L29" s="87" t="s">
        <v>18</v>
      </c>
      <c r="M29" s="56" t="s">
        <v>18</v>
      </c>
      <c r="O29" s="14"/>
      <c r="P29" s="51"/>
      <c r="Q29" s="51"/>
    </row>
    <row r="30" spans="1:19" s="1" customFormat="1" x14ac:dyDescent="0.25">
      <c r="A30" s="89" t="s">
        <v>30</v>
      </c>
      <c r="B30" s="90">
        <v>31202.155999999999</v>
      </c>
      <c r="C30" s="91">
        <v>15404.152</v>
      </c>
      <c r="D30" s="92">
        <v>22819.881999999998</v>
      </c>
      <c r="E30" s="93">
        <v>24042.623999999996</v>
      </c>
      <c r="F30" s="94">
        <v>35797.603999999999</v>
      </c>
      <c r="G30" s="94">
        <v>18375.945</v>
      </c>
      <c r="H30" s="94">
        <v>58924.930000000008</v>
      </c>
      <c r="I30" s="94">
        <v>105387.288</v>
      </c>
      <c r="J30" s="94">
        <f t="shared" si="4"/>
        <v>64.605793169844588</v>
      </c>
      <c r="K30" s="94">
        <f t="shared" si="4"/>
        <v>473.50676659077942</v>
      </c>
      <c r="L30" s="94">
        <f t="shared" si="3"/>
        <v>88.848905184628933</v>
      </c>
      <c r="M30" s="92">
        <f t="shared" si="3"/>
        <v>584.14858539437944</v>
      </c>
    </row>
    <row r="31" spans="1:19" s="1" customFormat="1" x14ac:dyDescent="0.25">
      <c r="A31" s="95" t="s">
        <v>31</v>
      </c>
      <c r="B31" s="96"/>
      <c r="C31" s="96"/>
      <c r="D31" s="96"/>
      <c r="E31" s="96"/>
      <c r="F31" s="96"/>
      <c r="G31" s="96"/>
      <c r="H31" s="96"/>
      <c r="I31" s="96"/>
      <c r="J31" s="95"/>
      <c r="K31" s="95"/>
      <c r="L31" s="95"/>
      <c r="M31" s="95"/>
    </row>
    <row r="32" spans="1:19" s="1" customFormat="1" ht="15" customHeight="1" x14ac:dyDescent="0.25">
      <c r="A32" s="97" t="s">
        <v>32</v>
      </c>
      <c r="B32" s="97"/>
      <c r="C32" s="97"/>
      <c r="D32" s="97"/>
      <c r="E32" s="97"/>
      <c r="F32" s="98"/>
      <c r="G32" s="98"/>
      <c r="H32" s="98"/>
      <c r="I32" s="98"/>
      <c r="K32" s="51"/>
      <c r="L32" s="51"/>
      <c r="M32" s="51"/>
    </row>
    <row r="33" spans="1:13" s="1" customFormat="1" x14ac:dyDescent="0.25">
      <c r="A33" s="97" t="s">
        <v>33</v>
      </c>
      <c r="B33" s="97"/>
      <c r="C33" s="97"/>
      <c r="D33" s="97"/>
      <c r="E33" s="97"/>
      <c r="F33" s="99"/>
      <c r="J33" s="100"/>
      <c r="K33" s="51"/>
      <c r="L33" s="51"/>
      <c r="M33" s="51"/>
    </row>
    <row r="34" spans="1:13" s="1" customFormat="1" ht="15" customHeight="1" x14ac:dyDescent="0.25">
      <c r="A34" s="101" t="s">
        <v>34</v>
      </c>
      <c r="B34" s="102"/>
      <c r="C34" s="102"/>
      <c r="D34" s="102"/>
      <c r="E34" s="102"/>
      <c r="F34" s="102"/>
      <c r="G34" s="102"/>
      <c r="H34" s="102"/>
      <c r="I34" s="102"/>
      <c r="J34" s="103"/>
      <c r="K34" s="100" t="s">
        <v>35</v>
      </c>
      <c r="L34" s="95"/>
      <c r="M34" s="95"/>
    </row>
    <row r="35" spans="1:13" s="1" customFormat="1" x14ac:dyDescent="0.25">
      <c r="B35" s="51"/>
      <c r="C35" s="51"/>
    </row>
    <row r="36" spans="1:13" s="1" customFormat="1" x14ac:dyDescent="0.25">
      <c r="J36" s="100"/>
    </row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s="1" customFormat="1" x14ac:dyDescent="0.25"/>
    <row r="55" spans="1:19" s="1" customFormat="1" x14ac:dyDescent="0.25"/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  <c r="P56"/>
      <c r="Q56"/>
      <c r="R56"/>
      <c r="S56"/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/>
      <c r="O57"/>
      <c r="P57"/>
      <c r="Q57"/>
      <c r="R57"/>
      <c r="S57"/>
    </row>
  </sheetData>
  <mergeCells count="24">
    <mergeCell ref="K6:K7"/>
    <mergeCell ref="L6:L7"/>
    <mergeCell ref="M6:M7"/>
    <mergeCell ref="A34:J34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7_9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2022-03-09T09:00:11Z</dcterms:created>
  <dcterms:modified xsi:type="dcterms:W3CDTF">2022-03-09T09:00:30Z</dcterms:modified>
</cp:coreProperties>
</file>