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08DE3CC5-2610-45C8-88E0-35244A59704C}" xr6:coauthVersionLast="47" xr6:coauthVersionMax="47" xr10:uidLastSave="{00000000-0000-0000-0000-000000000000}"/>
  <bookViews>
    <workbookView xWindow="-120" yWindow="-120" windowWidth="29040" windowHeight="17640" xr2:uid="{BAC1F37D-FE52-442C-AA16-73F55F9CFC0E}"/>
  </bookViews>
  <sheets>
    <sheet name="45_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L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L22" i="1"/>
  <c r="K22" i="1"/>
  <c r="J22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M16" i="1"/>
  <c r="L16" i="1"/>
  <c r="K16" i="1"/>
  <c r="J16" i="1"/>
  <c r="L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<sst xmlns="http://schemas.openxmlformats.org/spreadsheetml/2006/main" count="61" uniqueCount="35">
  <si>
    <t xml:space="preserve">Grūdų  ir aliejinių augalų sėklų  supirkimo kiekių suvestinė ataskaita (2022 m. 45– 47 sav.) pagal GS-1*, t </t>
  </si>
  <si>
    <t xml:space="preserve">                      Data
Grūdai</t>
  </si>
  <si>
    <t>Pokytis, %</t>
  </si>
  <si>
    <t>47  sav.  (11 22–28 )</t>
  </si>
  <si>
    <t>45  sav.  (11 07– 13)</t>
  </si>
  <si>
    <t>46  sav.  (11 14– 20)</t>
  </si>
  <si>
    <t>47  sav.  (11 21– 27)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</si>
  <si>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</si>
  <si>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</si>
  <si>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</si>
  <si>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</si>
  <si>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</si>
  <si>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</si>
  <si>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</si>
  <si>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</si>
  <si>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</si>
  <si>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</si>
  <si>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</si>
  <si>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</si>
  <si>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</si>
  <si>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</si>
  <si>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</si>
  <si>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</si>
  <si>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</si>
  <si>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</si>
  <si>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</si>
  <si>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</si>
  <si>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</si>
  <si>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</si>
  <si>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</si>
  <si>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</si>
  <si>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47 savaitę su   46 savaite</t>
  </si>
  <si>
    <t>*** lyginant 2022 m. 47 savaitę su 2021 m. 47 savaite</t>
  </si>
  <si>
    <t>Pastaba: grūdų bei aliejinių augalų sėklų 45 ir 46 savaičių supirkimo kiekiai patikslinti  2022-12-01</t>
  </si>
  <si>
    <t>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</si>
</sst>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3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3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795A5DE-52CF-4BBB-B2F3-9F556311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20A8426-DC59-430C-B67F-0C0F4592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C95C62F-5B4F-4A1E-B5A3-CD290B50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80E64EC-855B-4D1E-8902-7EC45A83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8248412-A4DE-4A23-AA1C-7294DE0D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60C53DC-A7EB-4A44-9EC9-296F4CA2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310DC27-AB84-4F1B-89B1-A2C34123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48E7362-E324-4204-A7F5-F016C1CD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73A24FF-234C-47AD-8577-0148AFF0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E904F7F-43F5-4F3E-8ABE-38532B73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D1749E1-3211-4B63-926F-E4C79E987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D26E6BE-7909-4D7E-B0A5-BE32936E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47EC276-015A-4091-B4F7-ABF72131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C7ACCBF-A840-49EF-A1E1-DC8672C1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F524119-DB6A-4A07-B0EE-57C3187D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9C89435-AEA1-47B2-8471-D14F9AD3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E0934DEC-C44B-4E46-B2F5-D6E9DCF8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B859200-6A82-464A-950F-5C98484E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B1BD0B0-CFDC-4846-A6BB-81AB1801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3173996C-A197-4CEF-B563-38C9A6532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8C200188-18EF-4645-A2A6-78E2C84E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21C71E9-BADF-43C8-A90D-B6BD4FC5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4686714-7747-4127-AF77-BF3F9B51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142FFC8-4ADB-4EAA-B2B1-ED9BFB7E1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1A0C9E07-F882-4157-863E-E64050BE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8554E91-460F-4791-B556-724F50FB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A9AE4FE3-A185-4BC7-AB32-C5A6928C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4BBF1482-9B8F-406F-BAF9-6F52499BC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BC7704D7-1AFD-4516-BD95-91DE0118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7D8A313-08AE-4348-9719-71EA3BD86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14C61F75-F96C-4DA8-8D88-F6FA0D27E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70680220-D951-4293-A353-EE0A4386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CD07C29-805E-4602-BDFF-5B7301AA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E43D8EDE-1EF1-4D9A-8A8C-034028F8D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281D968E-C3FC-4802-B99F-F9983C6C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E9C1757E-887A-4028-BC90-CFD52E85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817A2EF-5C50-45F0-85C6-89637BBA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47C9B1DA-F38A-4321-A2BC-D20C7F72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940C2F59-B3B9-4FE2-BFD3-2DE3A971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8753FCF-B92F-454B-BA47-680EEDCD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5A84A06-2B24-4DCE-8FE0-923BBCD9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148B967-FC7D-4EF6-8CB7-E1201031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35A8EAC-E487-465C-A586-9A3D695B9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CA793F6-229E-4E97-9157-AE539A8B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FE7F706-3277-467A-AE3C-EE3ACF22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D4BD03F-525D-468A-A0E9-E4F33C61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1ECE44B-91A5-4352-8310-097A8A2E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152A4A7-D22F-4BE9-8BE1-2DB1A8687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40D8035-0274-4F25-842B-D8403857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F212EA7-1D6A-428F-B233-4E032995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534ABF5-E064-4F46-A535-0F2A72B6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F55943A-11B8-4E06-8A86-B6EBEBC7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03883EE-EE5C-4A90-9FBF-75F43064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D38AB130-5C6B-4431-97E0-FA2CD847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ACC46A0-4831-436D-B605-6E9A2E83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B978A6D-326B-4219-8651-F4AF9D2D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ACC0CAC8-F1AC-4B43-8B29-4557079B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864D53F-9529-49C3-B0A3-CA6CC9B1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55BDDF56-4783-4247-B7D2-67A1EA85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8C560FB3-170D-48C5-A01C-03F487BA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CC705CA-93CF-424E-AF30-08B04AC02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7883F6F-298B-4D35-AC84-22E264AEB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CB5A7E1-CF00-43B3-BDEF-ADE731E2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047D213-80AE-41A7-82CA-F37D0E46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B0E62C8-146F-4E1B-90CB-20915987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6BEA2C6-2596-4F2E-8D48-5F81CEEB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CDEE1554-9EA9-43DB-B44D-FDFB71DC3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76641302-14D4-459A-B753-3A17C5C4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1C5589BF-7EC3-4C29-9A31-AA5D03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7F611C59-AA38-4670-81A7-C787429B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B7AD59D8-9BC2-4E4B-865A-9D7B44E3E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9CFF6C3-CEFD-43E2-B704-D7CF4476E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6408DD0B-F021-4E8E-953F-5F948615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80FB5218-4E47-4885-B72C-E49E0660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C37B1997-1B06-42A2-9DCA-BA09B9C8A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74B4C62-822E-473E-AFDB-3FA486AE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BDDCDBF0-D610-4B83-BB4F-B327A3327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D9B1B96-98D3-4667-8E35-A23A07A3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22CE3F15-256C-4E46-9626-30D6DE55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776ADEF0-F521-41BB-B085-819950DC9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E2C38271-F968-43F4-A9F7-A7891914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FCA46984-E5C2-4BAD-BFD9-D78BC7EE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FC1D8C3-D06E-4506-9E40-CCA31A24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A18807B-E877-4844-9220-5712F131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F7FF482-F625-4C0A-838D-4AFCEE45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7638DCE-CF85-4449-B76D-C538D876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4E357AC-31DC-4491-B643-0ACCC268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92C0288-C3C4-49A7-B633-2987D237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BF9182E-EF4C-447B-BAB5-CEB8A582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C29B803-82FA-41E5-8718-5B632AD7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76C5452-871A-4002-922C-6793AF71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EC59FAFA-3D59-4901-AB66-4B581D79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D2E2534-8481-4DA9-A3D9-39F60AED6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DB8250A-6FE0-4FB5-923D-352D3B8D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4FB385F-49E3-4095-AF8F-E3F0CE58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3EFE928-0007-49E1-9D4F-6362C68D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9F601E0-1011-48BA-8660-12FB89D9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34440C6-305B-4550-AAD1-4D170288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49E5311-1AAE-4BE1-B9AE-56043DED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56A4A08-752E-45D1-9163-77425711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F7AA736-03B4-411F-98EE-4E5F47A5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1BAEB5F8-08F2-4D22-845E-7B7435FC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5410018-E7C2-4102-B4AE-B796276E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929B40E-4603-48B3-99A8-EAE72DD1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F94D4A0-70FC-4BC6-ABC2-53086544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62465866-76E2-462E-A499-73616238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A1A34D9-E7F1-4DEB-A1D0-2E0343694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831FDDD-E600-4A3D-B7E9-EC8F0827D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88A38DB-2D1A-4373-8276-F8D76687E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F30FA1BB-79C4-48EA-92F0-BEBB8842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89BBC3C-1D01-49AB-872B-A5546A78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4E03D693-F674-4ECD-AAEB-0C8DEAE8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28420587-A73E-44D0-95E3-E7115DA06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E80D9C4-DEEB-4C39-8894-6E22BB17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20E704AE-10AE-4E0B-ACB1-BE37BBCD6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DBBEFE4-88D7-4E8D-80E9-1D2BBABEF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4F1BABF4-32EE-4D78-8D62-4CE211E91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3C2EE802-9C67-4AEA-BAB1-B6B707FA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7907FC5-FDD5-4BD7-A23C-ABE41059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2C347771-27D3-4EED-93CC-4F952C68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6165F18-4B5F-454F-97A5-FE235992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C3D1C309-E9C5-4A61-B133-3FDD9416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F1C2D32-441E-4C39-BCAD-8D30C195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86A02775-944B-4E13-A622-B1E6699C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F36578D4-2E7F-4129-841D-F88CDAE3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D657FCE6-8F90-4121-9706-7822DB5A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8B3AE700-636E-4BB0-B74F-E938FD3E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4D353445-DD4E-4060-9859-42E80B6CE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858C17CA-E689-40BC-B23A-0B540DDE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597F9A5B-1D6B-4A05-AA37-8890DA0B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4563169F-FE60-48AF-B56E-826CA5456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C0F33E1B-E353-4597-A677-2F6CC674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12CDC5F-587E-417C-A1D2-74FBD40C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88068FA2-4358-45BF-A04D-85654A87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0C6D61C1-F35F-4497-B6C3-96DC934F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0BE613F1-CA67-462E-91D0-A4E89F4E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8DBB7BE2-CA04-4C84-8ED1-88A81D37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C7636DB5-FE62-4447-8B61-9D04D6DA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6606BE39-F8C5-4AEA-9DED-A0C74E1E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E6018E6D-8A79-44E8-BEF3-E71F83F7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6E6A6561-F6CD-4925-9885-CC1BE9BA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A270B958-FEC1-4546-AD5E-A72399E2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CA5B06AD-CDDF-4A9F-A550-88A26E0D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9B92F467-44AF-4A56-9E89-8BDC2216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A94A4049-7220-495F-96E3-68C13D7B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53BA93C-C9C5-4857-95B5-818424E3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0C137BE0-9645-4961-83A7-C88059B0C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D5D52191-61C3-4A1C-A4C8-4E069B55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05A15875-7C14-49BA-95A8-8D11D887B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40CEC89E-A9C1-4B86-AED2-B482D53A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54E436F6-A973-4447-A54A-6B67A9CF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159734B7-5ABC-4009-9943-D7FCFB01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82C88C0F-4E51-4820-8C2C-A6D9DF47A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67A92AD8-666B-49BD-9764-CC1111B8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21962F51-A6BF-43D8-B3B7-1B4C6E593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98FF1F83-9536-4843-AABE-88F2DA625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DC8ABBC5-80CD-4A48-B53E-6EABC42A2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F56CFD8C-7038-47DB-BFEE-FC7366F23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7E1BFE6-4805-4BE6-AB7E-51C1D2A3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1DD36E3C-0F6D-46ED-98F0-62CA278A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4CE4149-F327-4E0A-B05E-08A68015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32AC8D2-7990-4132-B712-4B4363C9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6EFA0CE-476E-47F5-B3C2-D9EF5B78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8EB1FBA1-A353-477B-83B4-FCC33BF1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07EFE06-B024-48B4-B9F4-20FFD822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19CCA5A-6436-4F7E-A90C-9C349766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57EF20C-7A28-4A74-B55F-62DB980C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89BDCAE-8085-4C55-9A10-BBBCDA4B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15D0432-4366-4222-B192-773F6578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05D9CB86-5A32-4B9D-B150-C5AE30FC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6A95F5E5-AD43-4AC0-8FFC-6169E249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24BE652-6E7C-4856-8FAE-9E01B3F4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A6BAD53-4CAE-4DAB-8693-47559AE6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80C7548-5CB7-408C-84BF-A61BFD46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3393FD0F-B5B0-48D3-9BC3-4853896A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275A3AB-04A7-41EF-B371-1085F241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49CF0AD-820A-4F36-A959-6E1479BF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6BE8AD8-200D-4707-B258-3ADE2AE2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26563A87-1AD4-4B43-BC63-5B9D4B9E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DFE7D4E5-9362-4287-8BF1-749620C7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8452D0CB-802C-4BA7-86A4-E39B5493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EB939733-98A6-4A24-BA44-AE4CB96A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3561D11A-48D8-4741-8770-8455CD4D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F5AA0F09-8B98-4999-B1C7-9859CCA2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0F0054C9-F8EF-45D0-82BF-1BBC3FBB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4AF7685B-CDC3-441E-B420-4ABA5D12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45197C63-5652-4F1A-9917-CFE981E7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A856A98E-C4CC-4531-ADF5-1DAB455A5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2EE2311-ED63-4DD6-A0FA-768926D0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D6018E01-C876-4AB3-AEA7-543C62A3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FAD1B29-C740-40AD-A965-BF60E6C8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0679CCA2-3A3E-463C-AC86-20955DBC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903F0CE3-5432-4868-A80C-730CC7B8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5A252D94-80E1-41CC-9AA2-6E480561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1831E128-9C91-46BB-B2D1-EC61BFAE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C859E167-FCF2-4EDE-A329-F4373855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7ADDBB49-1A1B-461E-B77E-B70358F7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304CEBBD-5B61-4EF5-B55B-5E8F93A6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DBB7026-60D3-4DD5-B441-1E8C29B1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5D540ACE-5A54-4C99-BED0-ED119375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E374AE39-8990-463C-905E-B6FD2FA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F922D232-FDE2-4A43-86CC-FA9A5B91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BD35EE0-2061-40E7-92A0-7196E62F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CAB9646B-D019-4977-AE15-F9F6306D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FBDA27A-C747-4381-96A7-7F4EB314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78F39293-50C5-4A9A-989F-EE15CF3B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D7648918-E75B-48FF-9F4B-6C9DA4D92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17C190AD-A859-4D2C-A750-9D44315C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D369FFAD-F84E-42E5-8992-A407130E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DE3E6AE5-2987-4442-9125-81EE98AD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E7B49E1-5BA2-4E55-BE70-6D9EB8C6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34F8594C-F5EB-4D49-8A6F-23A07353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AC3CE9A0-082E-4A4B-8460-C814ADC1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BB20B145-51C8-4512-ADA4-ADB12FA2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22091A0-6949-4029-ABF4-D86FD75C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8DE48C9C-2536-44CC-A4C4-706DA95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877423C8-4E41-4337-B3E0-DDFA8B20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10C187D6-6514-40AF-855D-D5BBC5A7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CD4E1D6-5D31-4884-BA26-6A041CB1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EF2A53A-9FF8-4AB9-A037-38100C75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F5F2739-5097-46B6-8CF5-6310117E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8FB63A4C-1AD7-410B-BB5D-992A2A3B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ABE8487-C2D8-4EBD-B1C3-5DFC0B15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2FF61C5D-0280-4F17-9607-2DE97559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006923B1-4651-4459-8702-449FBB99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03B4159-9422-4FA5-A488-615A2C02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A8054FB-40A0-41DE-90F7-7EA037B4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F977309-0464-469E-A76C-CA1B30BF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019634A-E032-4EFF-83A4-708806881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A81363DD-5A0A-44C8-A2AC-C8145847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B989215-6925-4F30-8F8F-64AA14751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169D157F-1164-4CDF-BFF9-F4C29104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F849002-4DA8-460A-96AE-A2AB49A6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0F99694-602E-4FAC-B615-818CFEC9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27EA53F4-C77F-495D-B455-E3D53C64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E8C785E5-9D34-431D-B21E-0A8696F0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2043F2E9-1513-4BCD-B584-B8B247A3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B323624-F315-4A64-806A-C1DF132D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B54593CE-3235-48AA-87B8-193A9741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E2D8400-2D9D-4F0F-A2FE-EF7FC3D85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4E95398C-18DF-4E79-B416-BDA5EB51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FE40894-34FA-4087-9272-67ABB4F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6CA2004A-BF36-4E13-AE7F-28B2FFED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7A8E0ABC-04E2-43CA-9237-B2E3D4672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128FBD8-C5FA-4ECC-A569-89423D16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F617A31-12F0-400E-833B-CA419889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A264B49-E729-4D64-8D39-5F7DC7376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B892F16-3201-4057-8340-ACE8FF08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9C361A5-0D07-4054-96E8-01DEA4344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71266D34-7458-4249-85F8-531A31B4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9C57009-1FBF-46FB-841E-0FED39EE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DF45A20-CE9F-4F4E-849E-D9682FCAC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7D622D4-3A84-4819-B9A4-314C49298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74311F3E-DC86-4B7B-B03F-6CF67556C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9E6A3FF9-4027-4E33-9FB6-610E7E4B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795041D4-FCB8-4222-ADB5-58CB9F70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63407CA-B77B-47CF-A324-3868918F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F6C0CB8-80EC-4C78-A927-8097E9EB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C3AE3CF0-BF08-49A3-B0A7-4AE502BD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DA5426B0-DF8B-40AB-A658-59B3A8C2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0EF237FC-EA90-48EF-A3DB-C7C332C7A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5F5B00DC-CE00-49CF-AF58-0534FBC50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F823E2EA-EA1D-488A-8E7B-7D6797FD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BFCA4AE8-881E-4DF5-8112-465B21469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93719FE-5532-42E8-ABB8-0881C545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9FADC9CC-997E-4229-BD3F-08CBDE943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54B5B57-D5A7-40F1-A4A5-49F814B8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2FD2263C-31F8-4052-8F59-0B9079DC6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48E9BD9-E306-43DF-9684-6D38F4A0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B334102-5505-4CA4-9E8D-EFF35200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E0CBA4E2-9623-4F4D-BA45-60800DA3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06F277BB-D3B8-471B-BBB2-6634D81B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8175A428-3EBA-41C7-AF52-35D603E0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C3B0362B-89F0-417A-BC13-85234ADB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9B12CA78-7F42-42EA-9F06-4E008309F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F3E87298-7A74-437F-B6EB-324D83D0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589951A1-D375-4FFF-BB9D-B5765F53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DF375BC3-D527-494C-AF80-C34370A3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BA6D87C7-2D2B-435F-9E14-AE80B5BD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DDA9E4E-FB46-4972-95AE-685D064C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577066A6-A614-4FB2-B6D9-CE730F5F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0997F87B-0207-4C6E-B080-754E53EA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9AB8D19-DA08-4A6E-A522-152A3143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480540C0-AEF1-4B56-81A3-6BBF5D39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F52B8E0F-0E20-4F5C-A575-0B2F2216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F66FE9F3-265A-4D36-9DA4-DE46EC83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AFF85C9-5FED-44DA-AE9B-5B4588F8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24B483E-CDCA-4FFA-9334-A6CE0EA4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E32557E-3838-4EAC-8F07-5A178B96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A98AFDA2-6B42-4D34-A8CF-691477A6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325CB0A-C8B8-41DF-919E-F57BB981B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8B16019-B597-4599-A4F6-EB92554BE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7001A8A-1E4D-4A9B-A676-4EDBB3FF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8AB9D700-3C24-4CD4-BBA4-9A0A0A80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F9256FAB-B9EE-41AB-B20E-5FF98FD4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FF020D8-E682-460B-A474-0D56B69E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53C5D418-7776-4B00-87FD-85C3FBD4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84788DC-98FF-4AF6-B4C9-D1BF7DA0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96619B7-0073-4A6E-9E22-2F813FC6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18A2A46-5867-46D6-BC99-C01CE5BF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123981C-5D58-43B0-A739-6C7D481C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D9008D2E-23D9-4855-9052-9C633ECB6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1905B07D-EA3A-44BF-B256-8CD2ED96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F773A34-47EB-4077-A60E-0D30FDD7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C223A2C-7949-4C78-A42A-7596FE98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EB47C017-7E0F-4DF2-9F9B-C78FB035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8F03909-06ED-49D9-BB5F-6A04ADF4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19BB11F-1DC6-4B66-AAF0-F22E2F48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954A4FAF-625C-4CB1-B9B6-B27DD52FD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AE6257D-A408-4A89-879E-80415298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AEC6B9D2-29A8-4798-AC69-EE7CE2DC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15E0CEC9-36FB-40AF-9657-D539168FA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FAD732DE-6386-4FE7-B155-F85BB07F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DAE27CBD-6488-4ED2-A16B-48E8C4C8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F531C41A-FB83-40C9-AD57-608B3F6AC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55E5642E-1553-4CD1-8CC3-02178C83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A490E016-6F5E-46E7-8697-37DF5501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373DDDBC-0A47-460D-8378-01EFE444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B4D7F104-41E8-458C-8CD3-B0FE3B95D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F8F7D3F4-B265-47B4-9CCD-B6552CA5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7FF7739E-3381-4315-9C30-2D3A37C8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88313730-A91B-4348-8F23-8309C896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1844A8A4-81C8-4EAC-8553-0AA700E7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874127FA-6DF4-427A-B4E3-9A0797D8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56B2CC33-5205-4E0A-A249-513CDF51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B1774983-512D-45DF-ACC3-21AACE9B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FCD514F-50B3-4651-8CC9-59A15FE6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3114301C-1924-4596-95C3-AE7C13C23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4CA991F-E6ED-4B7A-9937-33EC3994C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F83CD35C-7CD3-4F74-AA93-5AD2867F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354AD1CB-8B84-4B99-90E9-DD764503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600EB8C-D956-49AF-AFB6-09469A9A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01262235-6C1E-4E9A-B6F3-228A68E4A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8E84C1DD-78DC-4314-B5FB-3101D5D8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0F9D4B59-44FD-482C-87BA-1FB59938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09CB15A6-03C1-46AF-B4DA-E2700437A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691E145E-54F6-4D93-AE77-F74D5646D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E1E574B2-50CE-4279-B35D-DAE7BA1E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6A8F2D9-A611-484A-853F-EA870DD3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72EE4949-D745-4B51-8363-70CC2121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6420DD9D-76CF-4088-B4EB-5281462A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E7A35751-C951-4AAA-9234-523CFC9F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EFBBE2C6-8FD8-44EE-9904-7F86200E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3378F33C-73D7-46ED-9BB3-92B4E0D6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5EDACD48-3241-4EE4-BC35-E3D2A1FCD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E141F469-5480-4862-94E6-5AD2290D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6A2E97A7-47E4-49D0-B6EE-72E59E825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670C536A-4F49-4E73-913F-DE804A79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69DEB5BE-333D-4E80-BF7E-B13AD449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84244B3B-DCF8-40C8-849F-D4180DFC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94859D70-6C59-47E7-B981-329E1E2C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5010D519-D382-4888-AB60-E6AF07B4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D5B292BC-BA49-452C-A1E4-7CC370E4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EE97A784-7191-4C2F-97FC-157272FC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AFE4DE1F-6451-4915-A1B0-0152CE7E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797AC06C-CA4A-4F26-A172-2EDDB2FF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0D905F91-D0FA-4853-AB36-FDEAE7CB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335BEB34-1BEE-4D38-AD1E-27519E24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6CBFC38-309C-48A2-B252-1F067BE0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092BBBA-F665-4F52-8B97-ECE8E6D6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7829979D-F920-4359-B6E5-FEBED6D4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24C607D-47BC-4CA0-BC85-76931697C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76B5A08-4F75-4FE8-98FD-7D821DE17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AC125ECE-53B5-4CC2-8075-B656779B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F4639CB9-738C-4279-9837-96757633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883965C-1860-4643-B30B-F6FBACE8D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6FCB8E11-DA34-4376-A44D-602F0398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2EDDD18C-D708-4F5A-AAF6-D71BB816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29FBE85-88E0-478F-B1E6-E5C62123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B4003A2-F39B-48EC-B67D-45E735D4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BCB6B18-1947-4007-AAC4-28FA5ABFD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722719A-775F-4224-BC59-6D2000BF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ED19EB9-2BC4-44B8-A801-236E3AFD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773A0602-42D5-48A6-A262-277549E0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39D1AB9A-6ED7-4F67-8C0A-299047C4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5301E2FD-DAAE-4BC8-8B91-8B573838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74636473-0FA3-4D6B-A143-D2E5A815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3D7E2FB0-CB27-4BBD-83EE-94F4D06E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F90DB52C-40BC-4AFB-90D9-73F6F68C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0D9D5193-8917-4AC2-9FF2-141F297D2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E55087C-6811-43CD-AC3A-D10947C4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DBE236CB-48C2-424F-8DF3-AD1B522A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B413EA3F-53AA-4702-A2C7-731C8E1B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9598CBE8-B245-4890-AC2D-4917DFF9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70B1123E-032D-4536-AE6D-A333E136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DAC5ABFE-B8A6-4598-875B-683AF35E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139094F9-0F79-4A83-A17F-626F83A1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CFC46E9E-A08B-4400-992B-00BE19CA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BAE0F785-88EA-4EC7-A36A-09522929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7C373A3E-3E48-4D6D-A205-4490DEE4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01ADB4E-178C-4A29-98EA-AAE8A123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BB0972DA-054E-4FCD-BFD0-BEE200C50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AD159C83-9059-417C-B91C-E04BB486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98BC1904-DA36-42C4-B800-195E41DE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CF1EFCAB-6F79-425A-91FD-367873CF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07551B44-98F2-4959-AAE7-438A6C57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ED20372E-178B-4FE3-9629-68A79CDE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A0CCDA50-ECF5-4983-BD36-6E63F5F8F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53FFAAC7-AF9F-4509-AE3A-B83725A7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980CCC41-3B2C-4BDD-88DF-226C7075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C3F71E9-2410-4FFE-B40B-F1E0EF0B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C9061F07-8713-40A4-93BC-188A7104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0D58A99D-F60C-44EB-835E-4AC2561F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BBF45623-F209-495D-AC53-EAB925CA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B368834-4F54-4FC2-B51E-5BDCCA1C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FF5927F8-B7E8-4BDA-AD70-2E1186A5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BC0654BB-9499-4196-AC6E-AF2DD747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12894BC1-CEAC-4D31-A809-B514CFFF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B33ED8B1-9D96-47DF-B48C-FEA82845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6D20809E-37EE-4244-AA0A-AC912303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821B7E52-00BF-44F7-95C8-DFBEAFA5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7D922089-6ABB-4C82-9352-4D88E6D3F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5AC14699-A1B7-4529-B8E6-DF43FCE26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34BF82A0-D142-47CB-9220-97DB0D1C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4B1F027-6F75-42CF-8AD7-7318E81C7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BC15ACD8-406F-4B6C-AC2E-C751FFF7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2B865011-AC44-4E30-A367-6DC86DDC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D5D25ED-C369-48DF-89C5-99E1E56D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A609537-7F52-4016-9A76-B7AC31273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33E0E3C5-0A21-48BE-9508-6F902CFE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6AE2CFE-628D-4AE2-9C1B-124FC41EF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9BB6DA9-059F-4B9E-BD68-22D943C3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537D5BD-7C30-40EA-8C22-7461A897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DF5D8194-A211-4B4D-8017-FE39F6D4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73819729-7351-4E27-8785-0584F526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7E21B19-23D4-4B49-A2B7-58958E2C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5372553-8493-471C-BA0D-D278CF2EB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6A915FEC-07F2-430E-8126-CB1C73C31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4AB7C8D-60BB-4712-BA27-D4149D814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0CB1E02F-618F-4E6B-A944-D6B2CB04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D2A5A87-8074-454F-9E10-6F30A17B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E42A2C3E-F5BD-4E79-9A79-E8A81E5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DE81434-319F-4544-B075-7FE666A6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D2A9F09-1D6D-4CF7-B328-58CFB04F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E7CCEA2-8296-4265-A4B5-85F05784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6E7975A0-E0E5-484C-918A-E28AEC6C8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311F0B9-06D8-449E-94A3-4F80E006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6AD7E401-37EC-4FF5-A4A5-68509316F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2BDFFFE7-B725-4D47-A6A9-A8606A86F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880DD206-ED73-4D51-93F8-56EEF5D3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7432CED2-5951-4B18-87DC-8DC13E7D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6896B51-098E-451A-A0F3-C2749BA0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A88ED4A-FD43-42B2-8C00-F6ACC364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25FE2538-B395-49BA-91E8-1F96B5347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BC8D40E-0BB6-4B12-A927-3EA0A2CF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490B2C8F-839C-415B-9637-A4984B89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FC41324-8D82-4268-908B-FCF123AC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A7A8668E-8822-4825-9D4F-9DA58BDCC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8DEECBD-EAA8-477E-818A-3BE1B969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69A7B218-22A6-428C-9F1E-14131C0E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42CF33C-46FA-4573-BEED-B2277DE6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FB5256B6-E321-4196-B237-4E61133F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938FDD2A-F243-43C8-B4EA-F7AC3D43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782792D2-A188-4DD7-B512-8AACF01B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5EA71C38-21C2-4E37-B83F-12048F58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76B21EAF-E28E-4296-9075-E6EDC8EA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49D6A68E-4A1D-458E-8607-F11C0C19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325CA62F-4BAE-4243-AA37-0D5A27C0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B2BB7D7E-919A-4FC4-930E-F0A2838B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5A191110-32C2-4BC3-B675-DC5233EA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591DCCB0-ADFA-4556-A5BB-6DA0F1F3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762C5EC5-E548-4284-B07D-0DF38181F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32D1E4DC-DF6B-424A-A2C5-3CEBBBC91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FC0331AA-AC2C-4F23-A712-D2D11893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54912136-60C9-40C5-9F48-31AB95C3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D0FC46F0-073F-424D-B694-2B3C451E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3221F687-BD71-4A77-BE30-77C4FBF6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17B1B7A7-C305-41A8-B393-49C90F5C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8F85796-A3F2-4D05-832B-B509E9FF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D19A8CA4-9B3E-4283-9A84-02BBA8D7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6F5F9E6-3EE8-40B6-BCEB-E3E0F582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E14C875C-6A97-4AB0-91F4-2021619F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9BA9EBA-D76C-45D3-AF8A-EA487A7C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2C77BF0-4FE9-4CC0-95FF-ADD83BCA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E2695061-6BCF-42AC-B6FB-2BFAECA6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826DC2C6-8633-45C3-A35E-087F3A08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B2BFED06-D4A1-46E1-BA49-EACDACC21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A94B1490-3EF9-49DA-B85D-408B53EF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3B9ED39-2795-46E7-94D9-7991D41F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6AA28FE8-D8E6-4780-99BA-4DE7106B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4A4B-7880-4255-82FE-09A660AD71DA}">
  <dimension ref="A1:V56"/>
  <sheetViews>
    <sheetView showGridLines="0" tabSelected="1" workbookViewId="0">
      <selection activeCell="Q33" sqref="Q33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42857.525999999998</v>
      </c>
      <c r="C8" s="27">
        <v>17687.454000000002</v>
      </c>
      <c r="D8" s="26">
        <v>63302.686999999998</v>
      </c>
      <c r="E8" s="27">
        <v>6000.18</v>
      </c>
      <c r="F8" s="28">
        <v>43171.998999999996</v>
      </c>
      <c r="G8" s="29">
        <v>20399.190000000002</v>
      </c>
      <c r="H8" s="28">
        <v>70013.358999999997</v>
      </c>
      <c r="I8" s="29">
        <v>10881.266</v>
      </c>
      <c r="J8" s="28">
        <f t="shared" ref="J8:K23" si="0">+((H8*100/F8)-100)</f>
        <v>62.173076581420275</v>
      </c>
      <c r="K8" s="30">
        <f t="shared" si="0"/>
        <v>-46.658342806748713</v>
      </c>
      <c r="L8" s="28">
        <f t="shared" ref="L8:M23" si="1">+((H8*100/B8)-100)</f>
        <v>63.36304386772116</v>
      </c>
      <c r="M8" s="31">
        <f t="shared" si="1"/>
        <v>-38.480314917002765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4165.1120000000001</v>
      </c>
      <c r="C9" s="36">
        <v>480.52</v>
      </c>
      <c r="D9" s="35">
        <v>1712.366</v>
      </c>
      <c r="E9" s="36">
        <v>0</v>
      </c>
      <c r="F9" s="37">
        <v>907.86</v>
      </c>
      <c r="G9" s="38">
        <v>317.56</v>
      </c>
      <c r="H9" s="37">
        <v>1103.461</v>
      </c>
      <c r="I9" s="39">
        <v>79.12</v>
      </c>
      <c r="J9" s="40">
        <f>+((H9*100/F9)-100)</f>
        <v>21.545282312250791</v>
      </c>
      <c r="K9" s="41">
        <f>+((I9*100/G9)-100)</f>
        <v>-75.085023302682956</v>
      </c>
      <c r="L9" s="40">
        <f>+((H9*100/B9)-100)</f>
        <v>-73.507050950850783</v>
      </c>
      <c r="M9" s="42">
        <f>+((I9*100/C9)-100)</f>
        <v>-83.534504287022401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15471.364</v>
      </c>
      <c r="C10" s="48">
        <v>10520.073999999999</v>
      </c>
      <c r="D10" s="47">
        <v>13618.26</v>
      </c>
      <c r="E10" s="48">
        <v>314.84800000000001</v>
      </c>
      <c r="F10" s="49">
        <v>5789.7520000000004</v>
      </c>
      <c r="G10" s="38">
        <v>1209.8800000000001</v>
      </c>
      <c r="H10" s="49">
        <v>7735.0910000000003</v>
      </c>
      <c r="I10" s="50">
        <v>960.06</v>
      </c>
      <c r="J10" s="40">
        <f>+((H10*100/F10)-100)</f>
        <v>33.599694771036837</v>
      </c>
      <c r="K10" s="41">
        <f t="shared" si="0"/>
        <v>-20.648328759877018</v>
      </c>
      <c r="L10" s="40">
        <f t="shared" si="1"/>
        <v>-50.003819960541286</v>
      </c>
      <c r="M10" s="42">
        <f t="shared" si="1"/>
        <v>-90.874018566789545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8669.1769999999997</v>
      </c>
      <c r="C11" s="48">
        <v>3279.31</v>
      </c>
      <c r="D11" s="47">
        <v>33918.001000000004</v>
      </c>
      <c r="E11" s="48">
        <v>4743.7190000000001</v>
      </c>
      <c r="F11" s="49">
        <v>24740.904999999999</v>
      </c>
      <c r="G11" s="38">
        <v>15576.877</v>
      </c>
      <c r="H11" s="49">
        <v>53112.715000000004</v>
      </c>
      <c r="I11" s="50">
        <v>9558.8240000000005</v>
      </c>
      <c r="J11" s="53">
        <f t="shared" si="0"/>
        <v>114.67571618742323</v>
      </c>
      <c r="K11" s="54">
        <f t="shared" si="0"/>
        <v>-38.634528602877204</v>
      </c>
      <c r="L11" s="55">
        <f t="shared" si="1"/>
        <v>512.66155945368291</v>
      </c>
      <c r="M11" s="56">
        <f t="shared" si="1"/>
        <v>191.4888802827424</v>
      </c>
      <c r="O11" s="14"/>
      <c r="P11" s="51"/>
      <c r="Q11" s="51"/>
    </row>
    <row r="12" spans="1:22" x14ac:dyDescent="0.25">
      <c r="A12" s="52" t="s">
        <v>15</v>
      </c>
      <c r="B12" s="47">
        <v>3347.9489999999996</v>
      </c>
      <c r="C12" s="48">
        <v>240.23999999999998</v>
      </c>
      <c r="D12" s="47">
        <v>7567.2729999999992</v>
      </c>
      <c r="E12" s="48">
        <v>428.02199999999999</v>
      </c>
      <c r="F12" s="49">
        <v>6959.2960000000003</v>
      </c>
      <c r="G12" s="38">
        <v>1269.5710000000001</v>
      </c>
      <c r="H12" s="49">
        <v>4219.9799999999996</v>
      </c>
      <c r="I12" s="50">
        <v>94.86</v>
      </c>
      <c r="J12" s="53">
        <f t="shared" si="0"/>
        <v>-39.361969946385393</v>
      </c>
      <c r="K12" s="54">
        <f t="shared" si="0"/>
        <v>-92.528184717514819</v>
      </c>
      <c r="L12" s="55">
        <f t="shared" si="1"/>
        <v>26.0467229339515</v>
      </c>
      <c r="M12" s="56">
        <f t="shared" si="1"/>
        <v>-60.514485514485514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11203.924000000001</v>
      </c>
      <c r="C13" s="48">
        <v>3167.31</v>
      </c>
      <c r="D13" s="47">
        <v>6486.7870000000003</v>
      </c>
      <c r="E13" s="48">
        <v>513.59100000000001</v>
      </c>
      <c r="F13" s="49">
        <v>4774.1859999999997</v>
      </c>
      <c r="G13" s="38">
        <v>2025.3019999999999</v>
      </c>
      <c r="H13" s="49">
        <v>3842.1120000000001</v>
      </c>
      <c r="I13" s="50">
        <v>188.40199999999999</v>
      </c>
      <c r="J13" s="36">
        <f t="shared" si="0"/>
        <v>-19.523202489387714</v>
      </c>
      <c r="K13" s="58">
        <f t="shared" si="0"/>
        <v>-90.697584854011893</v>
      </c>
      <c r="L13" s="36">
        <f t="shared" si="1"/>
        <v>-65.707443213645504</v>
      </c>
      <c r="M13" s="59">
        <f t="shared" si="1"/>
        <v>-94.0516716077681</v>
      </c>
      <c r="N13" s="32"/>
    </row>
    <row r="14" spans="1:22" s="33" customFormat="1" x14ac:dyDescent="0.25">
      <c r="A14" s="60" t="s">
        <v>17</v>
      </c>
      <c r="B14" s="61">
        <v>43.604999999999997</v>
      </c>
      <c r="C14" s="62">
        <v>114.34</v>
      </c>
      <c r="D14" s="61">
        <v>336.286</v>
      </c>
      <c r="E14" s="62">
        <v>13.42</v>
      </c>
      <c r="F14" s="61">
        <v>286.113</v>
      </c>
      <c r="G14" s="62">
        <v>24.791</v>
      </c>
      <c r="H14" s="63">
        <v>415.81400000000002</v>
      </c>
      <c r="I14" s="39">
        <v>169.899</v>
      </c>
      <c r="J14" s="64">
        <f t="shared" si="0"/>
        <v>45.332089069703244</v>
      </c>
      <c r="K14" s="65">
        <f t="shared" si="0"/>
        <v>585.32531967246177</v>
      </c>
      <c r="L14" s="64">
        <f t="shared" si="1"/>
        <v>853.59247792684334</v>
      </c>
      <c r="M14" s="66">
        <f t="shared" si="1"/>
        <v>48.591044253979362</v>
      </c>
      <c r="N14" s="67"/>
      <c r="O14" s="67"/>
      <c r="P14" s="67"/>
      <c r="Q14" s="67"/>
      <c r="R14" s="67"/>
      <c r="S14" s="67"/>
    </row>
    <row r="15" spans="1:22" x14ac:dyDescent="0.25">
      <c r="A15" s="46" t="s">
        <v>13</v>
      </c>
      <c r="B15" s="68">
        <v>9.11</v>
      </c>
      <c r="C15" s="69">
        <v>0</v>
      </c>
      <c r="D15" s="68">
        <v>230.40199999999999</v>
      </c>
      <c r="E15" s="70">
        <v>0</v>
      </c>
      <c r="F15" s="68">
        <v>19.693999999999999</v>
      </c>
      <c r="G15" s="69">
        <v>0</v>
      </c>
      <c r="H15" s="71">
        <v>258.65300000000002</v>
      </c>
      <c r="I15" s="39">
        <v>0</v>
      </c>
      <c r="J15" s="40">
        <f t="shared" si="0"/>
        <v>1213.3593988016657</v>
      </c>
      <c r="K15" s="41" t="s">
        <v>18</v>
      </c>
      <c r="L15" s="72">
        <f t="shared" si="1"/>
        <v>2739.220636663008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3">
        <v>34.494999999999997</v>
      </c>
      <c r="C16" s="74">
        <v>114.34</v>
      </c>
      <c r="D16" s="73">
        <v>105.884</v>
      </c>
      <c r="E16" s="75">
        <v>13.42</v>
      </c>
      <c r="F16" s="73">
        <v>266.41899999999998</v>
      </c>
      <c r="G16" s="74">
        <v>24.791</v>
      </c>
      <c r="H16" s="76">
        <v>157.161</v>
      </c>
      <c r="I16" s="77">
        <v>169.899</v>
      </c>
      <c r="J16" s="36">
        <f t="shared" si="0"/>
        <v>-41.00983788693749</v>
      </c>
      <c r="K16" s="58">
        <f t="shared" si="0"/>
        <v>585.32531967246177</v>
      </c>
      <c r="L16" s="36">
        <f t="shared" si="1"/>
        <v>355.60516016814034</v>
      </c>
      <c r="M16" s="59">
        <f t="shared" si="1"/>
        <v>48.591044253979362</v>
      </c>
      <c r="O16" s="14"/>
      <c r="P16" s="51"/>
      <c r="Q16" s="51"/>
    </row>
    <row r="17" spans="1:19" s="33" customFormat="1" x14ac:dyDescent="0.25">
      <c r="A17" s="60" t="s">
        <v>19</v>
      </c>
      <c r="B17" s="26">
        <v>3091.9870000000001</v>
      </c>
      <c r="C17" s="27">
        <v>5914.9</v>
      </c>
      <c r="D17" s="26">
        <v>2348.7189999999996</v>
      </c>
      <c r="E17" s="27">
        <v>1348.44</v>
      </c>
      <c r="F17" s="26">
        <v>1586.83</v>
      </c>
      <c r="G17" s="78">
        <v>4343.58</v>
      </c>
      <c r="H17" s="28">
        <v>2088.2840000000001</v>
      </c>
      <c r="I17" s="39">
        <v>2629.55</v>
      </c>
      <c r="J17" s="64">
        <f t="shared" si="0"/>
        <v>31.600990654323425</v>
      </c>
      <c r="K17" s="65">
        <f t="shared" si="0"/>
        <v>-39.461227835103763</v>
      </c>
      <c r="L17" s="64">
        <f t="shared" si="1"/>
        <v>-32.461423673514787</v>
      </c>
      <c r="M17" s="66">
        <f t="shared" si="1"/>
        <v>-55.543627111193764</v>
      </c>
      <c r="N17" s="67"/>
      <c r="O17" s="67"/>
      <c r="P17" s="67"/>
      <c r="Q17" s="67"/>
      <c r="R17" s="67"/>
      <c r="S17" s="67"/>
    </row>
    <row r="18" spans="1:19" x14ac:dyDescent="0.25">
      <c r="A18" s="46" t="s">
        <v>13</v>
      </c>
      <c r="B18" s="35">
        <v>668.755</v>
      </c>
      <c r="C18" s="36">
        <v>0</v>
      </c>
      <c r="D18" s="35">
        <v>140.59</v>
      </c>
      <c r="E18" s="36">
        <v>0</v>
      </c>
      <c r="F18" s="35">
        <v>458.86</v>
      </c>
      <c r="G18" s="79">
        <v>0</v>
      </c>
      <c r="H18" s="37">
        <v>222.09800000000001</v>
      </c>
      <c r="I18" s="39">
        <v>0</v>
      </c>
      <c r="J18" s="40">
        <f t="shared" si="0"/>
        <v>-51.597872989582875</v>
      </c>
      <c r="K18" s="41" t="s">
        <v>18</v>
      </c>
      <c r="L18" s="40">
        <f t="shared" si="1"/>
        <v>-66.789332416206236</v>
      </c>
      <c r="M18" s="42" t="s">
        <v>18</v>
      </c>
      <c r="O18" s="14"/>
      <c r="P18" s="51"/>
      <c r="Q18" s="51"/>
    </row>
    <row r="19" spans="1:19" x14ac:dyDescent="0.25">
      <c r="A19" s="52" t="s">
        <v>14</v>
      </c>
      <c r="B19" s="47">
        <v>1191.857</v>
      </c>
      <c r="C19" s="80">
        <v>1633.44</v>
      </c>
      <c r="D19" s="47">
        <v>1300.0889999999999</v>
      </c>
      <c r="E19" s="48">
        <v>155.24</v>
      </c>
      <c r="F19" s="47">
        <v>455.41199999999998</v>
      </c>
      <c r="G19" s="80">
        <v>2202.84</v>
      </c>
      <c r="H19" s="49">
        <v>739.14799999999991</v>
      </c>
      <c r="I19" s="50">
        <v>401.33</v>
      </c>
      <c r="J19" s="53">
        <f t="shared" si="0"/>
        <v>62.303145283830901</v>
      </c>
      <c r="K19" s="54">
        <f t="shared" si="0"/>
        <v>-81.781246027854948</v>
      </c>
      <c r="L19" s="55">
        <f t="shared" si="1"/>
        <v>-37.983499698369862</v>
      </c>
      <c r="M19" s="56">
        <f t="shared" si="1"/>
        <v>-75.430380056812623</v>
      </c>
      <c r="O19" s="14"/>
      <c r="P19" s="51"/>
      <c r="Q19" s="51"/>
    </row>
    <row r="20" spans="1:19" x14ac:dyDescent="0.25">
      <c r="A20" s="57" t="s">
        <v>20</v>
      </c>
      <c r="B20" s="73">
        <v>1231.375</v>
      </c>
      <c r="C20" s="75">
        <v>4281.46</v>
      </c>
      <c r="D20" s="47">
        <v>908.04</v>
      </c>
      <c r="E20" s="48">
        <v>1193.2</v>
      </c>
      <c r="F20" s="47">
        <v>672.55799999999999</v>
      </c>
      <c r="G20" s="80">
        <v>2140.7399999999998</v>
      </c>
      <c r="H20" s="49">
        <v>1127.038</v>
      </c>
      <c r="I20" s="81">
        <v>2228.2199999999998</v>
      </c>
      <c r="J20" s="82">
        <f t="shared" si="0"/>
        <v>67.574841128943518</v>
      </c>
      <c r="K20" s="83">
        <f t="shared" si="0"/>
        <v>4.0864374001513397</v>
      </c>
      <c r="L20" s="84">
        <f t="shared" si="1"/>
        <v>-8.4732108415389291</v>
      </c>
      <c r="M20" s="85">
        <f t="shared" si="1"/>
        <v>-47.956538190243521</v>
      </c>
      <c r="O20" s="14"/>
      <c r="P20" s="51"/>
      <c r="Q20" s="51"/>
    </row>
    <row r="21" spans="1:19" x14ac:dyDescent="0.25">
      <c r="A21" s="86" t="s">
        <v>21</v>
      </c>
      <c r="B21" s="35">
        <v>306.94299999999998</v>
      </c>
      <c r="C21" s="36">
        <v>0</v>
      </c>
      <c r="D21" s="68">
        <v>816.37900000000002</v>
      </c>
      <c r="E21" s="70">
        <v>0</v>
      </c>
      <c r="F21" s="68">
        <v>502.95600000000002</v>
      </c>
      <c r="G21" s="69">
        <v>0</v>
      </c>
      <c r="H21" s="71">
        <v>866.12199999999996</v>
      </c>
      <c r="I21" s="39">
        <v>42.92</v>
      </c>
      <c r="J21" s="87">
        <f t="shared" si="0"/>
        <v>72.206316258281021</v>
      </c>
      <c r="K21" s="41" t="s">
        <v>18</v>
      </c>
      <c r="L21" s="88">
        <f t="shared" si="1"/>
        <v>182.17682110359254</v>
      </c>
      <c r="M21" s="42" t="s">
        <v>18</v>
      </c>
      <c r="O21" s="14"/>
      <c r="P21" s="51"/>
      <c r="Q21" s="51"/>
    </row>
    <row r="22" spans="1:19" x14ac:dyDescent="0.25">
      <c r="A22" s="52" t="s">
        <v>22</v>
      </c>
      <c r="B22" s="47">
        <v>362.19099999999997</v>
      </c>
      <c r="C22" s="80">
        <v>0</v>
      </c>
      <c r="D22" s="47">
        <v>431.80500000000001</v>
      </c>
      <c r="E22" s="48">
        <v>0</v>
      </c>
      <c r="F22" s="47">
        <v>171.327</v>
      </c>
      <c r="G22" s="80">
        <v>99.48</v>
      </c>
      <c r="H22" s="49">
        <v>121.459</v>
      </c>
      <c r="I22" s="50">
        <v>33.6</v>
      </c>
      <c r="J22" s="89">
        <f>+((H22*100/F22)-100)</f>
        <v>-29.106912512330226</v>
      </c>
      <c r="K22" s="54">
        <f t="shared" si="0"/>
        <v>-66.224366706875756</v>
      </c>
      <c r="L22" s="90">
        <f t="shared" si="1"/>
        <v>-66.4654836812621</v>
      </c>
      <c r="M22" s="56" t="s">
        <v>18</v>
      </c>
      <c r="O22" s="14"/>
      <c r="P22" s="51"/>
      <c r="Q22" s="51"/>
    </row>
    <row r="23" spans="1:19" x14ac:dyDescent="0.25">
      <c r="A23" s="52" t="s">
        <v>23</v>
      </c>
      <c r="B23" s="47">
        <v>1196.847</v>
      </c>
      <c r="C23" s="80">
        <v>2187.66</v>
      </c>
      <c r="D23" s="47">
        <v>327.959</v>
      </c>
      <c r="E23" s="48">
        <v>453.95600000000002</v>
      </c>
      <c r="F23" s="47">
        <v>360.87900000000002</v>
      </c>
      <c r="G23" s="80">
        <v>407.24</v>
      </c>
      <c r="H23" s="49">
        <v>454.01400000000001</v>
      </c>
      <c r="I23" s="50">
        <v>858.15899999999999</v>
      </c>
      <c r="J23" s="89">
        <f t="shared" si="0"/>
        <v>25.807819241352362</v>
      </c>
      <c r="K23" s="54">
        <f t="shared" si="0"/>
        <v>110.7256163441705</v>
      </c>
      <c r="L23" s="90">
        <f t="shared" si="1"/>
        <v>-62.065827962972712</v>
      </c>
      <c r="M23" s="56">
        <f t="shared" si="1"/>
        <v>-60.772743479334082</v>
      </c>
      <c r="O23" s="14"/>
      <c r="P23" s="51"/>
      <c r="Q23" s="51"/>
    </row>
    <row r="24" spans="1:19" x14ac:dyDescent="0.25">
      <c r="A24" s="52" t="s">
        <v>24</v>
      </c>
      <c r="B24" s="47">
        <v>2935.788</v>
      </c>
      <c r="C24" s="80">
        <v>588.65</v>
      </c>
      <c r="D24" s="47">
        <v>3049.9369999999999</v>
      </c>
      <c r="E24" s="48">
        <v>1270.499</v>
      </c>
      <c r="F24" s="47">
        <v>2836.7350000000001</v>
      </c>
      <c r="G24" s="80">
        <v>2729.4110000000001</v>
      </c>
      <c r="H24" s="49">
        <v>2026.356</v>
      </c>
      <c r="I24" s="50">
        <v>947.54</v>
      </c>
      <c r="J24" s="89">
        <f t="shared" ref="J24:K36" si="2">+((H24*100/F24)-100)</f>
        <v>-28.56731418338336</v>
      </c>
      <c r="K24" s="54">
        <f t="shared" si="2"/>
        <v>-65.284085101144541</v>
      </c>
      <c r="L24" s="90">
        <f t="shared" ref="L24:M36" si="3">+((H24*100/B24)-100)</f>
        <v>-30.977441150382788</v>
      </c>
      <c r="M24" s="56">
        <f t="shared" si="3"/>
        <v>60.96831733627792</v>
      </c>
      <c r="O24" s="14"/>
      <c r="P24" s="51"/>
      <c r="Q24" s="51"/>
    </row>
    <row r="25" spans="1:19" x14ac:dyDescent="0.25">
      <c r="A25" s="52" t="s">
        <v>25</v>
      </c>
      <c r="B25" s="47">
        <v>679.19600000000003</v>
      </c>
      <c r="C25" s="80">
        <v>622.22</v>
      </c>
      <c r="D25" s="47">
        <v>696.21500000000003</v>
      </c>
      <c r="E25" s="48">
        <v>0</v>
      </c>
      <c r="F25" s="47">
        <v>878.28800000000001</v>
      </c>
      <c r="G25" s="80">
        <v>25.72</v>
      </c>
      <c r="H25" s="49">
        <v>1636.5060000000001</v>
      </c>
      <c r="I25" s="50">
        <v>390.303</v>
      </c>
      <c r="J25" s="90">
        <f t="shared" si="2"/>
        <v>86.329085675769221</v>
      </c>
      <c r="K25" s="54">
        <f t="shared" si="2"/>
        <v>1417.5077760497668</v>
      </c>
      <c r="L25" s="90">
        <f t="shared" si="3"/>
        <v>140.94753208204995</v>
      </c>
      <c r="M25" s="56">
        <f t="shared" si="3"/>
        <v>-37.272508116100411</v>
      </c>
      <c r="O25" s="14"/>
      <c r="P25" s="51"/>
      <c r="Q25" s="51"/>
    </row>
    <row r="26" spans="1:19" x14ac:dyDescent="0.25">
      <c r="A26" s="52" t="s">
        <v>26</v>
      </c>
      <c r="B26" s="47">
        <v>62.057000000000002</v>
      </c>
      <c r="C26" s="80">
        <v>50.6</v>
      </c>
      <c r="D26" s="47">
        <v>1499.393</v>
      </c>
      <c r="E26" s="48">
        <v>78.28</v>
      </c>
      <c r="F26" s="47">
        <v>1428.2919999999999</v>
      </c>
      <c r="G26" s="80">
        <v>127.84</v>
      </c>
      <c r="H26" s="49">
        <v>319.23399999999998</v>
      </c>
      <c r="I26" s="50">
        <v>0</v>
      </c>
      <c r="J26" s="90">
        <f t="shared" si="2"/>
        <v>-77.649248192946544</v>
      </c>
      <c r="K26" s="54" t="s">
        <v>18</v>
      </c>
      <c r="L26" s="90">
        <f t="shared" si="3"/>
        <v>414.42061330712079</v>
      </c>
      <c r="M26" s="56" t="s">
        <v>18</v>
      </c>
      <c r="O26" s="14"/>
      <c r="P26" s="51"/>
      <c r="Q26" s="51"/>
    </row>
    <row r="27" spans="1:19" x14ac:dyDescent="0.25">
      <c r="A27" s="52" t="s">
        <v>27</v>
      </c>
      <c r="B27" s="47">
        <v>2217.6369999999997</v>
      </c>
      <c r="C27" s="48">
        <v>5213.95</v>
      </c>
      <c r="D27" s="47">
        <v>5406.9830000000002</v>
      </c>
      <c r="E27" s="48">
        <v>7877.2449999999999</v>
      </c>
      <c r="F27" s="47">
        <v>8614.4089999999997</v>
      </c>
      <c r="G27" s="80">
        <v>5724.99</v>
      </c>
      <c r="H27" s="49">
        <v>3454.3409999999999</v>
      </c>
      <c r="I27" s="50">
        <v>110.452</v>
      </c>
      <c r="J27" s="90">
        <f t="shared" si="2"/>
        <v>-59.900429617400334</v>
      </c>
      <c r="K27" s="54">
        <f t="shared" si="2"/>
        <v>-98.07070405363153</v>
      </c>
      <c r="L27" s="90">
        <f t="shared" si="3"/>
        <v>55.766746316011165</v>
      </c>
      <c r="M27" s="56">
        <f t="shared" si="3"/>
        <v>-97.881606076007628</v>
      </c>
      <c r="O27" s="14"/>
      <c r="P27" s="51"/>
      <c r="Q27" s="51"/>
    </row>
    <row r="28" spans="1:19" x14ac:dyDescent="0.25">
      <c r="A28" s="91" t="s">
        <v>28</v>
      </c>
      <c r="B28" s="47">
        <v>0</v>
      </c>
      <c r="C28" s="48">
        <v>0</v>
      </c>
      <c r="D28" s="47">
        <v>0</v>
      </c>
      <c r="E28" s="48">
        <v>24</v>
      </c>
      <c r="F28" s="47">
        <v>0</v>
      </c>
      <c r="G28" s="80">
        <v>0</v>
      </c>
      <c r="H28" s="49">
        <v>0</v>
      </c>
      <c r="I28" s="50">
        <v>0</v>
      </c>
      <c r="J28" s="90" t="s">
        <v>18</v>
      </c>
      <c r="K28" s="54" t="s">
        <v>18</v>
      </c>
      <c r="L28" s="90" t="s">
        <v>18</v>
      </c>
      <c r="M28" s="56" t="s">
        <v>18</v>
      </c>
      <c r="O28" s="14"/>
      <c r="P28" s="51"/>
      <c r="Q28" s="51"/>
    </row>
    <row r="29" spans="1:19" s="1" customFormat="1" x14ac:dyDescent="0.25">
      <c r="A29" s="92" t="s">
        <v>29</v>
      </c>
      <c r="B29" s="93">
        <v>53753.777000000002</v>
      </c>
      <c r="C29" s="94">
        <v>32379.774000000001</v>
      </c>
      <c r="D29" s="95">
        <v>78216.363000000012</v>
      </c>
      <c r="E29" s="96">
        <v>17066.02</v>
      </c>
      <c r="F29" s="97">
        <v>59837.827999999994</v>
      </c>
      <c r="G29" s="97">
        <v>32014.05</v>
      </c>
      <c r="H29" s="97">
        <v>81395.489000000001</v>
      </c>
      <c r="I29" s="97">
        <v>16063.689</v>
      </c>
      <c r="J29" s="97">
        <f>+((H29*100/F29)-100)</f>
        <v>36.026810665654523</v>
      </c>
      <c r="K29" s="97">
        <f>+((I29*100/G29)-100)</f>
        <v>-49.823002712871372</v>
      </c>
      <c r="L29" s="97">
        <f>+((H29*100/B29)-100)</f>
        <v>51.422827460105736</v>
      </c>
      <c r="M29" s="95">
        <f>+((I29*100/C29)-100)</f>
        <v>-50.389743300864296</v>
      </c>
    </row>
    <row r="30" spans="1:19" s="1" customFormat="1" x14ac:dyDescent="0.25">
      <c r="A30" s="98" t="s">
        <v>30</v>
      </c>
      <c r="B30" s="99"/>
      <c r="C30" s="99"/>
      <c r="D30" s="99"/>
      <c r="E30" s="99"/>
      <c r="F30" s="99"/>
      <c r="G30" s="99"/>
      <c r="H30" s="99"/>
      <c r="I30" s="99"/>
      <c r="J30" s="98"/>
      <c r="K30" s="98"/>
      <c r="L30" s="98"/>
      <c r="M30" s="98"/>
    </row>
    <row r="31" spans="1:19" s="1" customFormat="1" ht="15" customHeight="1" x14ac:dyDescent="0.25">
      <c r="A31" s="100" t="s">
        <v>31</v>
      </c>
      <c r="B31" s="100"/>
      <c r="C31" s="100"/>
      <c r="D31" s="100"/>
      <c r="E31" s="100"/>
      <c r="F31" s="101"/>
      <c r="G31" s="101"/>
      <c r="H31" s="101"/>
      <c r="I31" s="101"/>
      <c r="K31" s="51"/>
      <c r="L31" s="51"/>
      <c r="M31" s="51"/>
    </row>
    <row r="32" spans="1:19" s="1" customFormat="1" x14ac:dyDescent="0.25">
      <c r="A32" s="100" t="s">
        <v>32</v>
      </c>
      <c r="B32" s="100"/>
      <c r="C32" s="100"/>
      <c r="D32" s="100"/>
      <c r="E32" s="100"/>
      <c r="F32" s="102"/>
      <c r="J32" s="103"/>
      <c r="K32" s="51"/>
      <c r="L32" s="51"/>
      <c r="M32" s="51"/>
    </row>
    <row r="33" spans="1:13" s="1" customFormat="1" ht="15" customHeight="1" x14ac:dyDescent="0.25">
      <c r="A33" s="104" t="s">
        <v>33</v>
      </c>
      <c r="B33" s="105"/>
      <c r="C33" s="105"/>
      <c r="D33" s="105"/>
      <c r="E33" s="105"/>
      <c r="F33" s="105"/>
      <c r="G33" s="105"/>
      <c r="H33" s="105"/>
      <c r="I33" s="105"/>
      <c r="J33" s="106"/>
      <c r="K33" s="103" t="s">
        <v>34</v>
      </c>
      <c r="L33" s="98"/>
      <c r="M33" s="98"/>
    </row>
    <row r="34" spans="1:13" s="1" customFormat="1" x14ac:dyDescent="0.25">
      <c r="B34" s="51"/>
      <c r="C34" s="51"/>
    </row>
    <row r="35" spans="1:13" s="1" customFormat="1" x14ac:dyDescent="0.25">
      <c r="J35" s="103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45_47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2022-11-30T12:06:32Z</dcterms:created>
  <dcterms:modified xsi:type="dcterms:W3CDTF">2022-11-30T12:08:36Z</dcterms:modified>
</cp:coreProperties>
</file>