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1F9BD959-4F99-4D92-9BAF-B51A2BA2AAE1}" xr6:coauthVersionLast="47" xr6:coauthVersionMax="47" xr10:uidLastSave="{00000000-0000-0000-0000-000000000000}"/>
  <bookViews>
    <workbookView xWindow="-120" yWindow="-120" windowWidth="29040" windowHeight="17640" xr2:uid="{071E9B4B-2F2E-4871-B464-D667D3B40102}"/>
  </bookViews>
  <sheets>
    <sheet name="38_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M27" i="1"/>
  <c r="L27" i="1"/>
  <c r="K27" i="1"/>
  <c r="J27" i="1"/>
  <c r="L26" i="1"/>
  <c r="K26" i="1"/>
  <c r="J26" i="1"/>
  <c r="L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L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L16" i="1"/>
  <c r="J16" i="1"/>
  <c r="L15" i="1"/>
  <c r="J15" i="1"/>
  <c r="L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<sst xmlns="http://schemas.openxmlformats.org/spreadsheetml/2006/main" count="60" uniqueCount="34">
  <si>
    <t xml:space="preserve">Grūdų  ir aliejinių augalų sėklų  supirkimo kiekių suvestinė ataskaita (2022 m. 38– 40 sav.) pagal GS-1*, t </t>
  </si>
  <si>
    <t xml:space="preserve">                      Data
Grūdai</t>
  </si>
  <si>
    <t>Pokytis, %</t>
  </si>
  <si>
    <t>40  sav.  (10 04–10 )</t>
  </si>
  <si>
    <t>38  sav.  (09 19– 25)</t>
  </si>
  <si>
    <t>39  sav.  (09 26– 10 02)</t>
  </si>
  <si>
    <t>40  sav.  (10 03– 09)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</si>
  <si>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</si>
  <si>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</si>
  <si>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</si>
  <si>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</si>
  <si>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</si>
  <si>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</si>
  <si>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</si>
  <si>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</si>
  <si>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</si>
  <si>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</si>
  <si>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</si>
  <si>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</si>
  <si>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</si>
  <si>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</si>
  <si>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</si>
  <si>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</si>
  <si>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</si>
  <si>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</si>
  <si>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</si>
  <si>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</si>
  <si>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</si>
  <si>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</si>
  <si>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</si>
  <si>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2022 m. 40 savaitę su   39 savaite</t>
  </si>
  <si>
    <t>*** lyginant 2022 m. 40 savaitę su 2021 m. 40 savaite</t>
  </si>
  <si>
    <t>Pastaba: grūdų bei aliejinių augalų sėklų 38 ir 39 savaičių supirkimo kiekiai patikslinti  2022-10-13</t>
  </si>
  <si>
    <t>Šaltinis 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</si>
</sst>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8" fillId="0" borderId="41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2" xfId="0" applyNumberFormat="1" applyFont="1" applyBorder="1" applyAlignment="1">
      <alignment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8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8" fillId="0" borderId="6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4" fontId="8" fillId="0" borderId="65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4" fillId="3" borderId="66" xfId="0" applyNumberFormat="1" applyFont="1" applyFill="1" applyBorder="1" applyAlignment="1">
      <alignment vertical="center"/>
    </xf>
    <xf numFmtId="4" fontId="5" fillId="3" borderId="55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6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150834FC-B77E-4D10-909B-6786155D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8975BF4-2749-46A3-84AA-176137C4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B1D1F3F-EAC8-4904-AD5E-100B547F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D4673786-354A-4FF5-8655-46892EE0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7EEE4602-6AD7-4B9C-998C-612BF059C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FD433FA3-FA00-4E03-B72D-22E268CA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5F1CB4A5-B49E-4D6D-A12B-80C040B57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B1C21C8-B87F-4635-9E5A-D66C329A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498FF49-2309-453E-BFF8-31ADCFF80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6560E7F-A736-46E8-B686-AFEBE2F8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6F9AB5E-6C3E-43AE-A1C0-4409D85B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32BE6AA-B116-4B34-A913-C52DAC1C1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CD7CC01-81CC-4F69-BC71-FC9A8FE4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9434ECB-C575-4ADB-814D-B7D515A11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99F7978A-F4CF-4D22-8EB1-F1240FB82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1516DF3-F14D-4B05-AEDD-46407C49E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0A06DC1E-9E77-4CB4-8159-B9447DD2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35AA29B-B56F-4AF2-A46D-81790A51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0D9349E-B2C8-4547-8946-C01F8E8DD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F80D0DC6-3794-4759-AA9A-A65EA6F63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63BEA91C-33B9-419F-BB01-D868F6643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521EE6B1-3DA5-46B8-A0B8-17D2AC9C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78069F4F-5027-426C-886A-7A9F14F7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06643B57-BD8E-4870-B1F5-B718E5430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9FB88F0D-4229-4995-B985-3C9D652F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F861644-855D-4966-A88D-73B446747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342F5F24-1A58-469B-AE30-10C009397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E7ABEAC8-1BEE-44A4-BAD7-0EBBB570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C5D8F872-6326-4232-BDC2-4A2065E64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9F0AFAC7-3A4A-40F1-8997-F319BFD4B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0FC8B2D-E39A-42DB-ACA2-DF229B08B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C1EA8394-D6EF-4966-9FCC-C1A0C744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69CF93F3-E2D1-4E4B-8B8E-A202EF846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29BC84DD-5D85-40FF-957C-3F975331C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E7B206B5-094C-448D-B85E-43E9C241C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C6F9780B-8825-442A-B54E-AE27CA874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684DC197-035A-4390-8545-0E15D4D20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BBC066BD-6B3C-4E4C-8CBF-14172A5B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85D1A945-6953-498F-8EDD-968A80E3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18AD985-9E6F-442A-94FC-D0EE34E4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D83CEA1-44CD-4BCD-B953-6E3B04D30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5D1789C-FA7D-44F1-A9EA-6F8E7E0E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A875A9A2-C3F4-4D9C-AB6C-1EE8839E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55F4C4E-CE84-4AF0-98CF-89CCEEFB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0FDA0CB2-F3BA-43D5-9626-0A9A25D89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958B332-B94C-4B6B-AB14-AF1506D7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3DC1C8F7-BFB0-4961-8A88-8E677E37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2358863E-5C3A-4FB8-8E9A-8FB7FE083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0F98F3B1-2358-4F0F-A3B0-29CD343C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D775757-9A61-4435-8A15-33FCE771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A7FE87DE-794D-48B9-B20E-802983F0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87B3CC4-99E9-49A1-817A-9BD4D643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A9C6048-2031-406C-8481-7D7F1E202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0D9F6B5C-DA2A-484D-B5A4-E09C2E662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9DE1513-1FD0-49F3-95DE-10E18E1D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A257F8B0-1AFB-453B-AE7F-D7C88723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E6ECE15-F366-4F59-88C3-EE955DA35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B3E59FB-B91E-4268-9C28-36CAA20F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50456060-AC2D-4F6D-B6B9-AA9AA776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A55B4604-3864-4AA8-8546-7E2C1305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4C548AB-10DF-4168-8056-EF5DF860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9643790-C929-41CE-9D0F-541481380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EBEAE53-1BE8-46AF-A6D9-17F7C5BA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29C9C5A3-030E-46F7-94E3-F8AACC16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619ACCAD-A5CF-4576-B1F7-5D2C9095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2D0105E9-B99E-485D-B314-6258D715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567D76A2-C55E-4351-96EA-4AC6496D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EB98B2E2-FE51-4E75-8D24-21416A1F2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7B8BD46B-24BD-4F76-BBCB-3CC305960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AC34C7F2-4B32-45C5-91A3-11503907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0D8D28D3-48E8-4D87-86C2-41656794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80E32ECE-085D-466D-B737-7D4C652B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799BF5B9-CD53-4B82-A2C9-04D19ED2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EE84FCEF-F5D4-4718-B4C3-DFFD74A4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4D74E172-D22A-42B3-9D26-9A155A2F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75AC32F8-2967-4D68-A53E-6CAB25202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18404DA9-BBB9-4439-B12D-EE356D2C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0170720F-3A57-4FC3-BDC9-5088801E6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90F081B3-6491-45D3-BA21-4A995657F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ED8A12B-B36F-41FF-8E4F-29E5365F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5A6316E2-A1E5-41BD-BAF5-E33A1C62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7BB84B11-C076-4B42-A0A6-F5C7025C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1BB03AED-C13F-4E65-940D-86D96A2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6A068652-A2DC-4FE8-AEF6-97F8F0E74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C1FF17A0-A445-407E-87F3-D1A856B9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1DC1172-229C-444A-BEB5-84ABB88B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F193B34-C26B-497E-AF27-30E3EA243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4CAF0D1-8679-4AD9-93EA-28EFAAA0B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17C751B-F2CC-45DE-BDDC-575527855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9CDD9F1-A7DA-4955-89F2-190DB620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9A093920-AC22-48AC-B980-1EDE7E690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A34EDF5A-C4D5-40AB-8011-1B5DEB575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9C8972B-DC25-472E-84C0-87BA022D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5851184-CE95-4A88-81F4-A431EFFF3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2F2702EA-56BB-4902-8AAB-A5618DB81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6CF312A-172C-4790-8DE9-61F7FE2E3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C0A54CD-B724-4423-A0D3-B05AF10D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D92050B-36CD-469E-A6D4-475E12F64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57242A9-6168-4929-B3AE-45F0CD24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1000E681-2787-49EF-AB38-E3DC544B3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A1E19353-B83F-47F6-8EED-BEE41942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A6FB048A-0774-4E21-9FAC-5905FEF4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6EF8B4F-F3B1-4141-B2B6-0F17BADC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076CE493-0CA0-40D9-B013-64C9DCA2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0E012B7-914F-4D58-9C65-1FBBF6735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C0E5AEA3-C66E-4E96-8FCD-B9D905F86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B2F467F7-D9A0-49C8-B92E-72FBB00E4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4D857F27-6D9B-4FAC-9C6B-6226416B5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0044984-CCFA-4969-A159-605981635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F3DB467A-AE5F-410E-B76A-8933671EE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A817E091-D349-4F89-A572-6870C514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32586BD0-AC2A-4283-A2C3-A04CF2D05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9FF87342-962C-4D8A-8A95-24CF424D2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900C00C0-678E-447C-838F-ACC264CF8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29E5A1D-AF18-42C5-89E1-EB87C292D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7462781A-E20A-4D2F-9AD9-186F4FDBC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9266C9FD-78DD-4AC2-9D23-2F0221D7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3246A28F-8E9C-41DE-8C57-85977435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A30F7696-2DF9-43DA-B846-D10B31B46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B56AEA45-33F5-4187-B117-0BD6397C4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D86C8E8-A95C-421F-9E80-7B195A8A6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774EBA12-99B4-40CC-AD0B-2BF4E35A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93382407-9484-4B1A-8A4E-9422C75D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158E6605-1C62-4B2C-BBEC-AE93A724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F42E2BC7-2777-4890-882F-D0DE6F735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9FAEBD6C-B5C2-46D5-9B63-5B38B4436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ECA591E9-B280-415E-A4F8-0FED4E14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48BB0D42-44BE-45A1-9374-5308008E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BFC414B4-FF0B-4A55-A5A5-631006A89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0356FE67-7F0F-4A7D-B288-B6262A6C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BCC33EA4-0DE2-41D7-9A4C-40AD3AFC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A2121921-5DAA-4594-9D80-8EE71AC04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88C96236-7E7B-47F6-8FE5-6008609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3013F645-838B-4D83-AFEC-0AE9E28D0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B19A5C24-7D90-4965-8FB0-80ABA506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E967D256-1753-49CB-A09B-DC771B7E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9B9C2C5B-042F-4089-8752-B7388BEC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3926603D-B685-49DA-BBD0-172B5CCF6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3E2808AF-8FA8-439D-B8E7-11FE3C65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40677FB0-BD12-4B13-81B5-48330BC11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F7D7CBEE-686D-4A3B-9423-DB85EC18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19C3BE9A-A7E6-4829-8E82-45821206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2DB5057D-FD91-40C5-9D08-3AAC53C4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58EAA9F8-42E4-4A66-A511-44268B6D3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CFEF84C0-3B35-4F96-B80D-4D3F15E1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FF79CF1D-F5D0-4313-814B-7C4219A9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B4A28CA7-2924-4B18-870A-464F033CD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07821A63-8605-4308-993A-DED7D127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9C91B129-7BC4-4CC2-B581-09A2E72C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5909BB8F-8AD1-404E-A68A-4875CB78F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2B5C231E-7317-44B1-B779-ECDD1E8E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0529F342-225F-458F-9716-4DECD0E2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2FA0F94F-5C89-4DBF-AFF6-64B70215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2174551C-1C79-4EE2-A192-64FB4DD6B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1E070C58-E41A-437B-8734-B888E6C46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4B6B13BC-005C-478E-BC15-B2C1257F7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60B1ADCA-1E1C-4086-AD0B-38B395E02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7D41F6AF-53EB-427B-8D18-2795C68D1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3CE766EE-DC9C-41B3-AEA9-F96C35F2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B718BF63-A997-4AA0-B4AB-2B0F690D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22929CFD-6628-4654-83D6-9AE5EA7C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89B96A1D-5307-42A6-89D9-9CE5A003E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6D0BE536-CEFB-4282-ADCC-71CBD830C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9C86A21C-46B5-49F4-B446-2082458E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32CAD9D-B6AF-4EED-B67A-FA0C7C3F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E82992AD-2862-4ABC-A50C-999DBEEA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E56B6B4C-5654-40F4-A774-2C9521095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3A7E7CED-56B0-4746-82EB-95251D16C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21AD7B12-35DE-473C-B109-E9F83898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B729413C-6591-48C2-A638-C4D0D2F6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096C6A3C-E4F1-4FE5-BD50-4B4B28A7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805E9AE-FCBC-44B6-AC9D-32BA5857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9768885A-742E-48A0-B1CF-BA4D06D35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92329E0B-EB51-4665-BBA4-038283E3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45FE238-DFD6-4644-9AC7-A54CB9823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2EE2B403-FBD8-465D-BBDD-DDBCD7E5A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A8B6271-4980-4EF8-8D36-43724DE38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55FFD7B-A937-468B-ACA1-8377351C2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1F09B9A-7832-4527-9F15-3168C6048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7AF2BCB6-6CAB-426B-8ED4-7119530E4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602B1DC5-04DA-40E5-AC10-A9E73FA5A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FE323004-1C8B-4D6A-9439-4A7ACC706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E2378127-4641-4DB7-8D40-6C458D5C7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770C1775-27E2-4BC5-A1AD-BDA3F38E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E8EA640F-2545-4A95-9BB4-24AB728C6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513F634E-3241-4D5F-AAE4-1FABA6143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B7F777B1-06CC-42EE-89FC-90EDED18D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A6B5625E-569E-49D7-9742-243F584D3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0197FF3C-AF55-4DE2-A027-E22B134B6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2E54428F-2644-46A2-AB63-18E2BD531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3C7356A8-9DF8-43F9-AC23-4603773E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E7C438A5-7762-430D-A70B-48012AEDD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96C6D7B5-C05F-47E0-AD01-763A98CB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0D389EF4-DE3E-4CE4-B85C-46E604A9D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F31DD86D-B82B-4C87-98C1-1D5142FB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6C0C428A-B14F-41A5-ADB8-0B60442CE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CFE57BF3-FB5D-4E0C-816B-4E91DA7AB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509EF8DC-60DA-4A03-AC05-4B4DAAD26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70CD2E1E-A757-48EB-BDED-F08A290F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DCC656C8-50B4-4A68-95C4-367012B3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02C2416A-B409-4C64-BED4-469C6E1D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1BD616A5-68BA-4173-82BA-60EECAF9F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12D16903-682A-4351-BC6A-17398A4B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08895C46-115F-4FC4-B6E0-D483D61C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E5097D5D-D6EF-4FDB-97AE-094FF086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E894BF11-ACF5-455E-9B42-616FB1568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3AF030D9-B887-4A28-A7DE-8E86084C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D393A567-8504-4D63-A126-2A80251E4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A479E6E9-046A-4050-978E-34D954F0F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B561805C-4535-4D01-996F-FE0B9F04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FC452134-D610-45B9-A02D-1C360272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72E2452D-2A5B-4EA3-AA29-ACAE1049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A215984E-EBE3-4FAC-9E03-2329292C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9C804576-2ACA-49B2-993B-4C11B5357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273B240-D699-455B-ADEE-FE2EA3F77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0C425061-04E5-4CA7-8B09-A621F20FF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0112AA2-2BD3-46C2-A574-F2677919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969CD1F4-81E1-4F56-9538-B55E6372F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0FFB4573-368D-4296-AC50-41BF3831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A1D1092B-298A-426C-AA89-C3BA3EE4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FC44DEDE-1D65-4FA1-BDEB-4BB815AB8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9C011F14-02CA-4C84-A881-9AC40DC41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F9422A8-BEDB-4162-8543-5673A176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61119E26-B8AB-4672-BB1D-C8117F0B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9C0AEE9-737B-489F-A7EA-F7225D3E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4D99E259-AD46-4CD5-8E1F-7AEEAD3E0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8E06F8DB-430F-40E7-AD95-2A0DA3B1E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6E4AB751-BDBF-4581-B9D6-1347AF32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C0F19DE5-79E7-4C0F-B7B8-A990210F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1DA4B2B-647F-453B-859B-6EF894A4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74E9101-6512-4D12-A829-AC2C15FE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7CBE7F7B-4DE9-436F-8C39-6B6A9F56A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B710F7A-DADD-4664-905D-D0DD7BD1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A18307D-38B1-4A62-9772-2D7FF281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7FD7E759-2BBD-40D7-BF86-CF793839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14BA5A3E-FDAB-4587-AD7E-D9CB0E9B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CC39CA96-BC61-4072-967E-725C9222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56E96AC2-943A-4947-B900-25C21ACC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78F627B8-1B28-4B6F-9552-A53AD489B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0AAA7876-25A8-418F-9A07-6F30632D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B3AAD5CF-A70D-4937-8DD5-18136718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FC9D6C21-F27B-43F8-BD8F-B84508601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2026139-823D-412E-B56A-75A82FE11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39C4840A-F869-46A3-8DE9-55A99D49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8F46364B-4C04-4E28-B2BD-E0C8C478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0525CC8A-3829-4B4C-AB86-97F0AE36B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95752E4-E288-41A4-8325-BDB427F08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D42A1D97-3725-4424-922E-6A022D17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101962C9-5FE8-4E84-8CC7-BB127009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F651D9B-9802-4916-BD71-85F2352D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E838A2B5-F0C1-48DD-ABD9-AC150B8D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CCC5FC09-A2E9-478D-9AE3-C9E033ADA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6F6AE01-79CF-4099-AFA2-8F7410F34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CAA89371-35B6-42B6-9208-D5D90E1F3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A364E5C-D301-440D-A1EB-4ACC3FA24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8DD7FA8F-652F-4467-A5D5-AABE56C5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9FD7B99-BC92-4F50-8BC4-3BFCD059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04D4583B-EDF1-41B0-874A-83F01E6A9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1F514AB-A869-428C-A2ED-DC3A215A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7AC77957-A3D3-4B55-A85F-63B1C11C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7ACACDF4-67C6-42D7-B97A-76877C64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76FAF004-187B-462A-AF8F-E1DD47409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E4EB8246-BE45-40FF-A3BC-71B8F97A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3BEE4698-6572-4F3D-8F7A-C8C7B1C40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B3D08553-B0A4-4A08-9049-F0E63A80F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FDF0BE27-7B9C-4E63-A713-EB4586FDF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5BB4E754-07A2-4AC0-B6F8-7620F1EDD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494642B4-D5D7-4E16-9A8F-49433C57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36CC3BA9-A789-4401-957A-161AD413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BC917071-647C-450F-A371-07ACA974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89D8BCC0-A869-4BA0-859E-69EB8BCE7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8F999053-F7FF-4E82-BD51-3F89F44F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8B320EB9-6932-4A42-94C5-7F47BEE3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0CDF4903-98BB-4087-B2A0-2BCFEDB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D7B14A42-1C81-4AFA-AB85-FAC03352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BBB7988F-5139-4313-8D81-D78C15C5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AB46E624-C1C5-43C4-BFE4-B8D4B538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38AD24FB-AA47-429F-A67C-EBE4E0ED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93EF750-B28B-48A0-A47B-667275C5C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8646F359-F1EB-451F-AD63-E848EB32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A663B44-4127-41D1-9F48-E436DCBD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5FE13AB8-6FFA-4548-A5DB-C5CB253E8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5CE90C7-B250-483D-8CE3-D0020EFC5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50B3FF8D-1C69-4388-B00C-730EF4665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51E20BB-3B2D-4815-87B9-D2C7C255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093B01B7-C59D-4C21-B87C-473CBF67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53F3F3D5-8F68-4D70-910C-0C55DA9A1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93E3525F-FAEB-4EA7-954A-04185C0B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E82914CD-54EE-4F5F-8E6F-16378F86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86512BCA-4202-4550-8F57-BB41378C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480B0A4B-03DA-437E-8E68-CDFBB511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180B290-C8DD-49F7-9B3D-FDB1DF633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001DC7E-C692-4DB6-85CB-E797195D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9DD349C0-BA30-41F1-997F-9E7CDD4C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3460BE2-639B-4622-A366-8806F369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63B5D31-F8AD-4546-8EC4-7FAD7131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C559E6B-55DF-46A5-BD8D-429ED5BC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454F8591-439B-4A5A-892C-AD30678F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BDB871A7-4FF2-4326-B4BC-725A7C6E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395A21E6-4CA4-4EA0-BA03-C624B1A7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6BD9C77C-FBA3-4833-ABB7-159781D6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AE41FBC-281E-4771-B545-ADA7E61CC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8C3F7087-15F9-4C72-99E3-4A745A721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81726661-8E54-464D-80CB-AAD9272A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7B8CCEE1-CB57-4645-AC94-75AA673E7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7129E7AE-DC4E-4FB8-8860-98B14DF9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0EC99F9-F1CE-403D-9EEE-CCAEC054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BD1EAA6A-0F78-40BC-A02B-99464F48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1D86990-C9E8-4F9B-98E3-EF376F83D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7DE8D1DD-0B42-4DEC-9CCE-A4851AEE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21B6B4E9-9E99-42BB-9D3F-C556E4D04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28E47A28-43DE-4F2B-9FC4-E0685792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B2607EEF-9518-4FF1-9143-B8D208E41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BAFDC3F7-417A-43D7-8DD0-C2D34D79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29C2DD3E-8D89-40B3-997C-C0862BB6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61DC3CE0-EC2E-43A3-834E-F19AE057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A5DA488D-D456-4613-95F9-97A42996F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FCE17A89-4024-4FD7-816E-55E76671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D0308872-503B-4BB0-81FB-565974F7D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EFE9364F-A2E4-42DE-93A6-323986878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4436852E-E8CE-4ED5-9BAC-E8D8B8D21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E92968F1-298D-4043-927F-DC441DDF3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8C3EAB52-8272-4445-840D-9D0506D1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EF8DA639-4B40-44AD-A73F-A6C9EACB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060E24A9-4638-46CF-920A-C8AC8128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7618D9B1-7A22-4E04-9736-0557326E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C20B2E8F-7683-44CF-84D1-CE8DCFF2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5B6353CA-2FCB-4A36-8A8D-E2F7246D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59B42C8B-BD90-4805-A430-7B1C2DD5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740F56E7-CEEB-46E8-B960-4EEDB1D3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E37A17FA-842B-4B80-B1A3-40B26A36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0568E7B0-FB65-4FA0-90C7-2F768D4B6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F9FCF832-0DAD-4046-830D-7BB388509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35227E95-209A-4F7F-B1D3-4620A0497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88B4F1A0-0FD3-4991-9917-066700D66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D280A25A-F211-45BF-9A7C-10C09AC3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84470383-E170-4CCD-AC62-A011C3C1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F9464615-8FB4-4FB7-AAFC-CBCC52FFF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64DC2B58-CB73-43BF-80C4-430F747A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34628D1C-08AC-4225-97E3-D1B039B9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F1BFF1EF-BE15-4C9F-A416-21A1786DB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F651E89D-DFA8-49B5-8724-4C7CDBFB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063C08AE-7BDD-4B58-82B4-4086B1F47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F99063A9-4155-4333-B6A9-6FCA50BFA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EC80016F-9917-4742-8746-3C1BB9A6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AE16CA01-BBA4-4349-82B2-EB4516540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E2D5A500-031A-4DB8-8D55-23672AC1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99FBD2B8-3D1A-414E-8964-A8657C84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7B5B147C-F045-4D51-82B8-2D221B30E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6B3B7713-43F9-49E8-9937-EC5B4C26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B44A377E-1433-4C8A-AD45-2EA52665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B4C6E379-23C3-4EA6-B8F4-3DD54C36D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9FEEE2E7-048A-46E8-89FD-D62A03C6A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4515697F-DEF7-415F-AEF0-01CDE336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E2B9AA4C-9195-4F53-ABD8-D37BE0FE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458EF85F-D925-4312-BCF7-C9B73AC6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0EA5004-BD4A-4E15-8F5D-D42A7F2DA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4B2D65FE-74A8-4A4D-9E2B-7FA2CF644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DEE1A2D-89C0-43F9-B204-A7A4FC615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E309201F-E86B-4315-93D8-CE3B7857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9C44A49-44F1-4627-88D0-3C916D743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67B24605-177F-4D4E-911B-CFE6CCF5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77282651-EB52-414A-89E4-6FCD141AE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8340657-DBD0-4B12-820F-3F82A42D5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2A9C1E0-6813-4BDE-A609-52249DC7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2B04294D-5569-493B-BB5F-8AA6C321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55747925-B723-4818-A60D-8EFE01B9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ED3C060E-C389-4673-A1A2-7731F9D0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1464E862-0799-4AEC-AD58-1C3BA2092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7991E0F-2546-4FCB-9B1D-1F3CD0261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44A82EA3-C2EE-4A10-B83F-85DADD6E6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8FA3083A-AAAF-4564-820F-2DC7F855E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DF03623B-2188-47EB-998A-95E4D4A6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BA61DD5B-B6CE-48DA-B495-F9685585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51370FD-6139-4519-97AB-8CE96B71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AA5B00EE-5A4C-4BEC-BA43-5753C62E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F7B1288E-5104-45F6-AD0E-30551E10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57ACEF45-4C89-4A86-BB3B-D40375D20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CC56B0C5-04C8-486E-AEE9-149CABBC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653E8C83-65A3-4867-8FA2-20F10E93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8CCA852C-4420-4A72-8203-5A01A3DEE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3A6EBD0A-1BC8-4B42-8713-03E54F5F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531E881A-D4F2-4CC2-8625-633604ED6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B884FEBF-A4B6-47E9-937E-8307E7213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6E8D370B-DCFA-4087-A075-E25C52C5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206F96CF-A544-4E3A-B57D-F7FC51F05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D60E9FD-BE36-42E6-985B-5D483A77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DCBEDAF8-3375-4B35-977F-08BE4D02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A5590B69-5C4F-4330-80DE-212A49C7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689E8DB5-E541-4A61-98AF-09366B9F2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114F1DD2-A139-4A7E-A61E-7C4E478D8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D7BA52C8-6FE7-4EA8-AAFF-8814747D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4278E29A-7EFC-4B5A-B844-AAC5A6CC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19C3A2EC-3ACE-4C3B-87EF-F5185D95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520FD975-3E82-4F54-BEF2-529D7F756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D26937D9-6352-4930-A042-09F24A74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DBCAF992-EBD3-4A21-A9D4-218F336CB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17870788-403F-460E-8ED4-DF03D853C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FA5B570A-7312-4529-9FD7-5CBA4673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5EC2F138-0F07-4836-9EEC-A4E7764DE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14E02EBC-296E-4C58-A67D-850394416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2209C6E0-022C-4A78-A586-D3441CE2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078DB9F3-DAE1-4309-8FF0-63483526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3186EA2B-872E-43EA-AE56-3BF0C730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AEC3E000-641A-4318-B658-9B8B7B52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81EC31CF-84F6-46F1-8C0A-0CD9CC59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583A6F48-B888-4974-A10C-6D81DEE8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EC91919F-2081-4938-9419-BDE6E5E0C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755B7C1C-61B0-4ED0-B4B6-A76E262D3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C5D67266-113C-42A5-B8DD-5FEF53F5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B97B11F-ED63-4C4C-8FA6-DD6574C46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D1C0EFC-7797-410A-904C-081C5418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EAA83048-3B6B-461B-A8CC-367F5C14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A3AFB412-CC29-4EB1-B2E0-602568BEA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801DCEFD-4F36-43A5-AFF1-E6251F435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4CD90998-3B05-40CF-BB3A-3728D39D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83CB2750-7034-4A26-9BA5-F562D3E42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778A33F9-25E0-42FD-B0C0-E39E0F67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78185793-75A5-4EDD-9D35-F9839FABF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FA05F97-C2EA-4F8D-B28D-6BAD90EEE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8BED6A4C-5BA7-4F7D-B0CE-4C2DA609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6AD8D5B1-951C-4C23-8A7F-36CD2E55F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4EF7E1B-DE64-413F-938A-A0ECE0D4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CCB26764-AD54-4598-9465-F7A438B42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7438292A-8FF1-4AA9-9B97-EB3429BF8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95DE5FF5-0259-45B4-8A14-E4B5B15B6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30D180C7-E7DE-4A4A-A70A-1C655D2A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BC582176-5DCA-472E-96C2-D8683C435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D6876C2-3AE6-42BB-A445-FFF6BF91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C52D441A-EF61-4553-B37D-318AAC3B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01A4D73-60B2-4629-AC6C-6C851FAD9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AA41DD9-ED42-4D6B-B20D-C2E7D8E0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97D76707-BB1D-4050-9BE3-9DE8561BC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5223FB76-2959-4214-9FD2-2B0B70310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69CB9D8-CEE1-4046-B8D2-A68057F2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49FB876C-DC36-4D1D-861E-3FBE4DD3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8B0140F4-B6DE-4723-991C-CC08848C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77592326-5155-4E69-8EC3-460B472E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4FD63CEF-1721-46CF-B69F-66427E3B5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D1CEDE7C-8661-491F-A64A-379D170A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F5F89941-5C5E-4087-A71A-36A5D8861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02F8EADB-12EB-46B6-B4D5-5C3D7ADC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3964B7B-FAB8-44F6-BFA5-EBF59A1F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325ABE34-60AD-4081-8FC1-9D9784F50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E941BBCF-AC48-466B-BFE2-CDE05E325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078329F2-2577-4C66-90DF-4A972F21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E2BB3617-09CC-4122-8520-8AC818A8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EE18208B-FF5C-4B5C-93EE-600F3AAE3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3571472B-71B4-44EE-9104-335FFB51B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2A59E35C-D69F-4A65-BF89-C9415A9D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9F25E020-EA53-462E-B8C8-C2D587647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2A10095D-76A2-4700-8560-AD878B01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EA34-57D6-4C14-952A-56F83AA1B14C}">
  <dimension ref="A1:V55"/>
  <sheetViews>
    <sheetView showGridLines="0" tabSelected="1" workbookViewId="0">
      <selection activeCell="Q35" sqref="Q35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58229.055</v>
      </c>
      <c r="C8" s="27">
        <v>13213.663999999999</v>
      </c>
      <c r="D8" s="26">
        <v>51362.091</v>
      </c>
      <c r="E8" s="27">
        <v>11475.688999999998</v>
      </c>
      <c r="F8" s="28">
        <v>81159.944999999992</v>
      </c>
      <c r="G8" s="29">
        <v>23990.954000000002</v>
      </c>
      <c r="H8" s="28">
        <v>56531.665000000001</v>
      </c>
      <c r="I8" s="29">
        <v>7893.0169999999998</v>
      </c>
      <c r="J8" s="28">
        <f t="shared" ref="J8:K23" si="0">+((H8*100/F8)-100)</f>
        <v>-30.345363097523034</v>
      </c>
      <c r="K8" s="30">
        <f t="shared" si="0"/>
        <v>-67.100028619120366</v>
      </c>
      <c r="L8" s="28">
        <f t="shared" ref="L8:M23" si="1">+((H8*100/B8)-100)</f>
        <v>-2.9150224059105909</v>
      </c>
      <c r="M8" s="31">
        <f t="shared" si="1"/>
        <v>-40.266250148331302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6420.8730000000005</v>
      </c>
      <c r="C9" s="36">
        <v>342.08</v>
      </c>
      <c r="D9" s="35">
        <v>1921.5969999999998</v>
      </c>
      <c r="E9" s="36">
        <v>26.3</v>
      </c>
      <c r="F9" s="37">
        <v>1596.5630000000001</v>
      </c>
      <c r="G9" s="38">
        <v>87.527000000000001</v>
      </c>
      <c r="H9" s="37">
        <v>814.99800000000005</v>
      </c>
      <c r="I9" s="39">
        <v>1727.85</v>
      </c>
      <c r="J9" s="40">
        <f>+((H9*100/F9)-100)</f>
        <v>-48.952969597817315</v>
      </c>
      <c r="K9" s="41">
        <f>+((I9*100/G9)-100)</f>
        <v>1874.0765706581969</v>
      </c>
      <c r="L9" s="40">
        <f>+((H9*100/B9)-100)</f>
        <v>-87.307053106329931</v>
      </c>
      <c r="M9" s="42">
        <f>+((I9*100/C9)-100)</f>
        <v>405.10114593077645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16973.277000000002</v>
      </c>
      <c r="C10" s="48">
        <v>8822.4930000000004</v>
      </c>
      <c r="D10" s="47">
        <v>7154.4670000000006</v>
      </c>
      <c r="E10" s="48">
        <v>1633.46</v>
      </c>
      <c r="F10" s="49">
        <v>9814.4599999999991</v>
      </c>
      <c r="G10" s="38">
        <v>5063.1580000000004</v>
      </c>
      <c r="H10" s="49">
        <v>7758.1549999999997</v>
      </c>
      <c r="I10" s="50">
        <v>719.99299999999994</v>
      </c>
      <c r="J10" s="40">
        <f>+((H10*100/F10)-100)</f>
        <v>-20.951789502428042</v>
      </c>
      <c r="K10" s="41">
        <f t="shared" si="0"/>
        <v>-85.779764328903028</v>
      </c>
      <c r="L10" s="40">
        <f t="shared" si="1"/>
        <v>-54.291943741918551</v>
      </c>
      <c r="M10" s="42">
        <f t="shared" si="1"/>
        <v>-91.83912075645739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10725.627999999999</v>
      </c>
      <c r="C11" s="48">
        <v>2321.3649999999998</v>
      </c>
      <c r="D11" s="47">
        <v>26805.593999999997</v>
      </c>
      <c r="E11" s="48">
        <v>7388.4769999999999</v>
      </c>
      <c r="F11" s="49">
        <v>45614.606</v>
      </c>
      <c r="G11" s="38">
        <v>13738.969000000001</v>
      </c>
      <c r="H11" s="49">
        <v>30370.077999999998</v>
      </c>
      <c r="I11" s="50">
        <v>5016.8220000000001</v>
      </c>
      <c r="J11" s="53">
        <f t="shared" si="0"/>
        <v>-33.420277706662645</v>
      </c>
      <c r="K11" s="54">
        <f t="shared" si="0"/>
        <v>-63.484727274659406</v>
      </c>
      <c r="L11" s="55">
        <f t="shared" si="1"/>
        <v>183.15431040494786</v>
      </c>
      <c r="M11" s="56">
        <f t="shared" si="1"/>
        <v>116.11517361552364</v>
      </c>
      <c r="O11" s="14"/>
      <c r="P11" s="51"/>
      <c r="Q11" s="51"/>
    </row>
    <row r="12" spans="1:22" x14ac:dyDescent="0.25">
      <c r="A12" s="52" t="s">
        <v>15</v>
      </c>
      <c r="B12" s="47">
        <v>7652.3770000000004</v>
      </c>
      <c r="C12" s="48">
        <v>269.43599999999998</v>
      </c>
      <c r="D12" s="47">
        <v>8502.8860000000004</v>
      </c>
      <c r="E12" s="48">
        <v>629.85199999999998</v>
      </c>
      <c r="F12" s="49">
        <v>12907.720000000001</v>
      </c>
      <c r="G12" s="38">
        <v>2776.5070000000001</v>
      </c>
      <c r="H12" s="49">
        <v>9702.1420000000016</v>
      </c>
      <c r="I12" s="50">
        <v>378.32</v>
      </c>
      <c r="J12" s="53">
        <f t="shared" si="0"/>
        <v>-24.834579615919765</v>
      </c>
      <c r="K12" s="54">
        <f t="shared" si="0"/>
        <v>-86.374246490284378</v>
      </c>
      <c r="L12" s="55">
        <f t="shared" si="1"/>
        <v>26.785990810437085</v>
      </c>
      <c r="M12" s="56">
        <f t="shared" si="1"/>
        <v>40.411823215902871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16456.900000000001</v>
      </c>
      <c r="C13" s="48">
        <v>1458.29</v>
      </c>
      <c r="D13" s="47">
        <v>6977.5469999999996</v>
      </c>
      <c r="E13" s="48">
        <v>1797.6</v>
      </c>
      <c r="F13" s="49">
        <v>11226.596</v>
      </c>
      <c r="G13" s="38">
        <v>2324.7930000000001</v>
      </c>
      <c r="H13" s="49">
        <v>7886.2920000000004</v>
      </c>
      <c r="I13" s="58">
        <v>50.031999999999996</v>
      </c>
      <c r="J13" s="36">
        <f t="shared" si="0"/>
        <v>-29.753488947139445</v>
      </c>
      <c r="K13" s="59">
        <f t="shared" si="0"/>
        <v>-97.847894414685527</v>
      </c>
      <c r="L13" s="36">
        <f t="shared" si="1"/>
        <v>-52.079115750840074</v>
      </c>
      <c r="M13" s="60">
        <f t="shared" si="1"/>
        <v>-96.569132339932381</v>
      </c>
      <c r="N13" s="32"/>
    </row>
    <row r="14" spans="1:22" s="33" customFormat="1" x14ac:dyDescent="0.25">
      <c r="A14" s="61" t="s">
        <v>17</v>
      </c>
      <c r="B14" s="62">
        <v>260.10300000000001</v>
      </c>
      <c r="C14" s="63">
        <v>345.94</v>
      </c>
      <c r="D14" s="62">
        <v>762.99099999999999</v>
      </c>
      <c r="E14" s="63">
        <v>0</v>
      </c>
      <c r="F14" s="64">
        <v>1192.579</v>
      </c>
      <c r="G14" s="65">
        <v>26.54</v>
      </c>
      <c r="H14" s="64">
        <v>849.65099999999995</v>
      </c>
      <c r="I14" s="66">
        <v>0</v>
      </c>
      <c r="J14" s="67">
        <f t="shared" si="0"/>
        <v>-28.755160035519665</v>
      </c>
      <c r="K14" s="68" t="s">
        <v>18</v>
      </c>
      <c r="L14" s="67">
        <f t="shared" si="1"/>
        <v>226.65943876079854</v>
      </c>
      <c r="M14" s="69" t="s">
        <v>18</v>
      </c>
      <c r="N14" s="70"/>
      <c r="O14" s="70"/>
      <c r="P14" s="70"/>
      <c r="Q14" s="70"/>
      <c r="R14" s="70"/>
      <c r="S14" s="70"/>
    </row>
    <row r="15" spans="1:22" x14ac:dyDescent="0.25">
      <c r="A15" s="46" t="s">
        <v>13</v>
      </c>
      <c r="B15" s="71">
        <v>52.908000000000001</v>
      </c>
      <c r="C15" s="72">
        <v>0</v>
      </c>
      <c r="D15" s="71">
        <v>649.71100000000001</v>
      </c>
      <c r="E15" s="73">
        <v>0</v>
      </c>
      <c r="F15" s="74">
        <v>950.745</v>
      </c>
      <c r="G15" s="75">
        <v>0</v>
      </c>
      <c r="H15" s="74">
        <v>695.37699999999995</v>
      </c>
      <c r="I15" s="39">
        <v>0</v>
      </c>
      <c r="J15" s="40">
        <f t="shared" si="0"/>
        <v>-26.859778384319668</v>
      </c>
      <c r="K15" s="41" t="s">
        <v>18</v>
      </c>
      <c r="L15" s="76">
        <f t="shared" si="1"/>
        <v>1214.313525364784</v>
      </c>
      <c r="M15" s="42" t="s">
        <v>18</v>
      </c>
      <c r="O15" s="14"/>
      <c r="P15" s="51"/>
      <c r="Q15" s="51"/>
    </row>
    <row r="16" spans="1:22" x14ac:dyDescent="0.25">
      <c r="A16" s="57" t="s">
        <v>14</v>
      </c>
      <c r="B16" s="77">
        <v>207.19499999999999</v>
      </c>
      <c r="C16" s="78">
        <v>345.94</v>
      </c>
      <c r="D16" s="77">
        <v>113.28</v>
      </c>
      <c r="E16" s="79">
        <v>0</v>
      </c>
      <c r="F16" s="80">
        <v>241.834</v>
      </c>
      <c r="G16" s="81">
        <v>26.54</v>
      </c>
      <c r="H16" s="80">
        <v>154.274</v>
      </c>
      <c r="I16" s="82">
        <v>0</v>
      </c>
      <c r="J16" s="36">
        <f t="shared" si="0"/>
        <v>-36.206654151194627</v>
      </c>
      <c r="K16" s="59" t="s">
        <v>18</v>
      </c>
      <c r="L16" s="36">
        <f t="shared" si="1"/>
        <v>-25.54163951832814</v>
      </c>
      <c r="M16" s="60" t="s">
        <v>18</v>
      </c>
      <c r="O16" s="14"/>
      <c r="P16" s="51"/>
      <c r="Q16" s="51"/>
    </row>
    <row r="17" spans="1:19" s="33" customFormat="1" x14ac:dyDescent="0.25">
      <c r="A17" s="61" t="s">
        <v>19</v>
      </c>
      <c r="B17" s="26">
        <v>5818.107</v>
      </c>
      <c r="C17" s="27">
        <v>2341.0520000000001</v>
      </c>
      <c r="D17" s="26">
        <v>3936.9</v>
      </c>
      <c r="E17" s="27">
        <v>2789.2</v>
      </c>
      <c r="F17" s="28">
        <v>9613.1719999999987</v>
      </c>
      <c r="G17" s="29">
        <v>4082.8589999999999</v>
      </c>
      <c r="H17" s="28">
        <v>3465.1790000000001</v>
      </c>
      <c r="I17" s="39">
        <v>2333.846</v>
      </c>
      <c r="J17" s="67">
        <f t="shared" si="0"/>
        <v>-63.953843746892275</v>
      </c>
      <c r="K17" s="68">
        <f t="shared" si="0"/>
        <v>-42.837947624446493</v>
      </c>
      <c r="L17" s="67">
        <f t="shared" si="1"/>
        <v>-40.441470052028947</v>
      </c>
      <c r="M17" s="69">
        <f t="shared" si="1"/>
        <v>-0.30781033484092291</v>
      </c>
      <c r="N17" s="70"/>
      <c r="O17" s="70"/>
      <c r="P17" s="70"/>
      <c r="Q17" s="70"/>
      <c r="R17" s="70"/>
      <c r="S17" s="70"/>
    </row>
    <row r="18" spans="1:19" x14ac:dyDescent="0.25">
      <c r="A18" s="46" t="s">
        <v>13</v>
      </c>
      <c r="B18" s="35">
        <v>486.41399999999999</v>
      </c>
      <c r="C18" s="36">
        <v>26.86</v>
      </c>
      <c r="D18" s="35">
        <v>337.66399999999999</v>
      </c>
      <c r="E18" s="36">
        <v>0</v>
      </c>
      <c r="F18" s="37">
        <v>462.60399999999998</v>
      </c>
      <c r="G18" s="38">
        <v>0</v>
      </c>
      <c r="H18" s="37">
        <v>444.32000000000005</v>
      </c>
      <c r="I18" s="39">
        <v>0</v>
      </c>
      <c r="J18" s="40">
        <f t="shared" si="0"/>
        <v>-3.9524085394851625</v>
      </c>
      <c r="K18" s="41" t="s">
        <v>18</v>
      </c>
      <c r="L18" s="40">
        <f t="shared" si="1"/>
        <v>-8.6539449933595449</v>
      </c>
      <c r="M18" s="42" t="s">
        <v>18</v>
      </c>
      <c r="O18" s="14"/>
      <c r="P18" s="51"/>
      <c r="Q18" s="51"/>
    </row>
    <row r="19" spans="1:19" x14ac:dyDescent="0.25">
      <c r="A19" s="52" t="s">
        <v>14</v>
      </c>
      <c r="B19" s="47">
        <v>1673.2729999999999</v>
      </c>
      <c r="C19" s="83">
        <v>1013.84</v>
      </c>
      <c r="D19" s="47">
        <v>1690.079</v>
      </c>
      <c r="E19" s="48">
        <v>1487.72</v>
      </c>
      <c r="F19" s="49">
        <v>7263.0420000000004</v>
      </c>
      <c r="G19" s="38">
        <v>1058.8799999999999</v>
      </c>
      <c r="H19" s="49">
        <v>2270.6040000000003</v>
      </c>
      <c r="I19" s="50">
        <v>854.08600000000001</v>
      </c>
      <c r="J19" s="53">
        <f t="shared" si="0"/>
        <v>-68.737562029794134</v>
      </c>
      <c r="K19" s="54">
        <f t="shared" si="0"/>
        <v>-19.340624055605915</v>
      </c>
      <c r="L19" s="55">
        <f t="shared" si="1"/>
        <v>35.698358845209384</v>
      </c>
      <c r="M19" s="56">
        <f t="shared" si="1"/>
        <v>-15.75731870906651</v>
      </c>
      <c r="O19" s="14"/>
      <c r="P19" s="51"/>
      <c r="Q19" s="51"/>
    </row>
    <row r="20" spans="1:19" x14ac:dyDescent="0.25">
      <c r="A20" s="57" t="s">
        <v>20</v>
      </c>
      <c r="B20" s="77">
        <v>3658.42</v>
      </c>
      <c r="C20" s="79">
        <v>1300.3520000000001</v>
      </c>
      <c r="D20" s="47">
        <v>1909.1569999999999</v>
      </c>
      <c r="E20" s="48">
        <v>1301.48</v>
      </c>
      <c r="F20" s="49">
        <v>1887.5260000000001</v>
      </c>
      <c r="G20" s="38">
        <v>3023.9789999999998</v>
      </c>
      <c r="H20" s="49">
        <v>750.255</v>
      </c>
      <c r="I20" s="84">
        <v>1479.76</v>
      </c>
      <c r="J20" s="85">
        <f t="shared" si="0"/>
        <v>-60.251938251446603</v>
      </c>
      <c r="K20" s="86">
        <f t="shared" si="0"/>
        <v>-51.06579774528857</v>
      </c>
      <c r="L20" s="87">
        <f t="shared" si="1"/>
        <v>-79.49237649039749</v>
      </c>
      <c r="M20" s="88">
        <f t="shared" si="1"/>
        <v>13.796879614135236</v>
      </c>
      <c r="O20" s="14"/>
      <c r="P20" s="51"/>
      <c r="Q20" s="51"/>
    </row>
    <row r="21" spans="1:19" x14ac:dyDescent="0.25">
      <c r="A21" s="89" t="s">
        <v>21</v>
      </c>
      <c r="B21" s="35">
        <v>655.43900000000008</v>
      </c>
      <c r="C21" s="36">
        <v>0</v>
      </c>
      <c r="D21" s="71">
        <v>311.07400000000001</v>
      </c>
      <c r="E21" s="73">
        <v>22.48</v>
      </c>
      <c r="F21" s="74">
        <v>773.173</v>
      </c>
      <c r="G21" s="75">
        <v>0</v>
      </c>
      <c r="H21" s="74">
        <v>277.94900000000001</v>
      </c>
      <c r="I21" s="39">
        <v>2996.18</v>
      </c>
      <c r="J21" s="90">
        <f t="shared" si="0"/>
        <v>-64.050865718280392</v>
      </c>
      <c r="K21" s="41" t="s">
        <v>18</v>
      </c>
      <c r="L21" s="91">
        <f t="shared" si="1"/>
        <v>-57.593460260985388</v>
      </c>
      <c r="M21" s="42" t="s">
        <v>18</v>
      </c>
      <c r="O21" s="14"/>
      <c r="P21" s="51"/>
      <c r="Q21" s="51"/>
    </row>
    <row r="22" spans="1:19" x14ac:dyDescent="0.25">
      <c r="A22" s="52" t="s">
        <v>22</v>
      </c>
      <c r="B22" s="47">
        <v>424.226</v>
      </c>
      <c r="C22" s="83">
        <v>179.03700000000001</v>
      </c>
      <c r="D22" s="47">
        <v>842.08100000000002</v>
      </c>
      <c r="E22" s="48">
        <v>375.16</v>
      </c>
      <c r="F22" s="49">
        <v>2204.4070000000002</v>
      </c>
      <c r="G22" s="92">
        <v>369.62799999999999</v>
      </c>
      <c r="H22" s="49">
        <v>1555.6320000000001</v>
      </c>
      <c r="I22" s="50">
        <v>461.404</v>
      </c>
      <c r="J22" s="93">
        <f>+((H22*100/F22)-100)</f>
        <v>-29.430817448864929</v>
      </c>
      <c r="K22" s="54">
        <f t="shared" si="0"/>
        <v>24.829287824515461</v>
      </c>
      <c r="L22" s="94">
        <f t="shared" si="1"/>
        <v>266.69888219958233</v>
      </c>
      <c r="M22" s="56">
        <f t="shared" si="1"/>
        <v>157.71432720610824</v>
      </c>
      <c r="O22" s="14"/>
      <c r="P22" s="51"/>
      <c r="Q22" s="51"/>
    </row>
    <row r="23" spans="1:19" x14ac:dyDescent="0.25">
      <c r="A23" s="52" t="s">
        <v>23</v>
      </c>
      <c r="B23" s="47">
        <v>1306.4880000000001</v>
      </c>
      <c r="C23" s="83">
        <v>1004.099</v>
      </c>
      <c r="D23" s="47">
        <v>2137.9780000000001</v>
      </c>
      <c r="E23" s="48">
        <v>1001.047</v>
      </c>
      <c r="F23" s="49">
        <v>1724.8389999999999</v>
      </c>
      <c r="G23" s="92">
        <v>1680.7080000000001</v>
      </c>
      <c r="H23" s="49">
        <v>1234.395</v>
      </c>
      <c r="I23" s="50">
        <v>1.5860000000000001</v>
      </c>
      <c r="J23" s="93">
        <f t="shared" si="0"/>
        <v>-28.434190089625758</v>
      </c>
      <c r="K23" s="54">
        <f t="shared" si="0"/>
        <v>-99.905635006199773</v>
      </c>
      <c r="L23" s="94">
        <f t="shared" si="1"/>
        <v>-5.5180759409960132</v>
      </c>
      <c r="M23" s="56">
        <f t="shared" si="1"/>
        <v>-99.842047447512641</v>
      </c>
      <c r="O23" s="14"/>
      <c r="P23" s="51"/>
      <c r="Q23" s="51"/>
    </row>
    <row r="24" spans="1:19" x14ac:dyDescent="0.25">
      <c r="A24" s="52" t="s">
        <v>24</v>
      </c>
      <c r="B24" s="47">
        <v>127.02</v>
      </c>
      <c r="C24" s="83">
        <v>182.46</v>
      </c>
      <c r="D24" s="47">
        <v>89.403999999999996</v>
      </c>
      <c r="E24" s="48">
        <v>620.22</v>
      </c>
      <c r="F24" s="49">
        <v>195.30199999999999</v>
      </c>
      <c r="G24" s="92">
        <v>504.48</v>
      </c>
      <c r="H24" s="49">
        <v>590.53300000000002</v>
      </c>
      <c r="I24" s="50">
        <v>433.44</v>
      </c>
      <c r="J24" s="93">
        <f t="shared" ref="J24:K36" si="2">+((H24*100/F24)-100)</f>
        <v>202.36915136557747</v>
      </c>
      <c r="K24" s="54">
        <f t="shared" si="2"/>
        <v>-14.08182683158897</v>
      </c>
      <c r="L24" s="94">
        <f t="shared" ref="L24:M36" si="3">+((H24*100/B24)-100)</f>
        <v>364.91339946465126</v>
      </c>
      <c r="M24" s="56">
        <f t="shared" si="3"/>
        <v>137.55343636961524</v>
      </c>
      <c r="O24" s="14"/>
      <c r="P24" s="51"/>
      <c r="Q24" s="51"/>
    </row>
    <row r="25" spans="1:19" x14ac:dyDescent="0.25">
      <c r="A25" s="52" t="s">
        <v>25</v>
      </c>
      <c r="B25" s="47">
        <v>1005.788</v>
      </c>
      <c r="C25" s="83">
        <v>0</v>
      </c>
      <c r="D25" s="47">
        <v>761.83799999999997</v>
      </c>
      <c r="E25" s="48">
        <v>19.899999999999999</v>
      </c>
      <c r="F25" s="49">
        <v>1900.826</v>
      </c>
      <c r="G25" s="92">
        <v>51.29</v>
      </c>
      <c r="H25" s="49">
        <v>1173.885</v>
      </c>
      <c r="I25" s="50">
        <v>0</v>
      </c>
      <c r="J25" s="94">
        <f t="shared" si="2"/>
        <v>-38.243426804978469</v>
      </c>
      <c r="K25" s="54" t="s">
        <v>18</v>
      </c>
      <c r="L25" s="94">
        <f t="shared" si="3"/>
        <v>16.712965356516477</v>
      </c>
      <c r="M25" s="56" t="s">
        <v>18</v>
      </c>
      <c r="O25" s="14"/>
      <c r="P25" s="51"/>
      <c r="Q25" s="51"/>
    </row>
    <row r="26" spans="1:19" x14ac:dyDescent="0.25">
      <c r="A26" s="52" t="s">
        <v>26</v>
      </c>
      <c r="B26" s="47">
        <v>1646.8530000000001</v>
      </c>
      <c r="C26" s="83">
        <v>0</v>
      </c>
      <c r="D26" s="47">
        <v>11348.616</v>
      </c>
      <c r="E26" s="48">
        <v>324.96000000000004</v>
      </c>
      <c r="F26" s="49">
        <v>17088.482</v>
      </c>
      <c r="G26" s="92">
        <v>675.75800000000004</v>
      </c>
      <c r="H26" s="49">
        <v>5865.6310000000003</v>
      </c>
      <c r="I26" s="50">
        <v>52.9</v>
      </c>
      <c r="J26" s="94">
        <f t="shared" si="2"/>
        <v>-65.674944093922448</v>
      </c>
      <c r="K26" s="54">
        <f t="shared" si="2"/>
        <v>-92.171753793517794</v>
      </c>
      <c r="L26" s="94">
        <f t="shared" si="3"/>
        <v>256.17210522129176</v>
      </c>
      <c r="M26" s="56" t="s">
        <v>18</v>
      </c>
      <c r="O26" s="14"/>
      <c r="P26" s="51"/>
      <c r="Q26" s="51"/>
    </row>
    <row r="27" spans="1:19" x14ac:dyDescent="0.25">
      <c r="A27" s="52" t="s">
        <v>27</v>
      </c>
      <c r="B27" s="47">
        <v>4429.9340000000002</v>
      </c>
      <c r="C27" s="48">
        <v>4725.4290000000001</v>
      </c>
      <c r="D27" s="47">
        <v>5275.5380000000005</v>
      </c>
      <c r="E27" s="48">
        <v>5553.0709999999999</v>
      </c>
      <c r="F27" s="49">
        <v>12081.640000000001</v>
      </c>
      <c r="G27" s="92">
        <v>4797.4319999999998</v>
      </c>
      <c r="H27" s="49">
        <v>8435.6389999999992</v>
      </c>
      <c r="I27" s="50">
        <v>5484.165</v>
      </c>
      <c r="J27" s="94">
        <f t="shared" si="2"/>
        <v>-30.178030466062566</v>
      </c>
      <c r="K27" s="54">
        <f t="shared" si="2"/>
        <v>14.314595808757687</v>
      </c>
      <c r="L27" s="94">
        <f t="shared" si="3"/>
        <v>90.423581931468931</v>
      </c>
      <c r="M27" s="56">
        <f t="shared" si="3"/>
        <v>16.05644693846844</v>
      </c>
      <c r="O27" s="14"/>
      <c r="P27" s="51"/>
      <c r="Q27" s="51"/>
    </row>
    <row r="28" spans="1:19" s="1" customFormat="1" x14ac:dyDescent="0.25">
      <c r="A28" s="95" t="s">
        <v>28</v>
      </c>
      <c r="B28" s="96">
        <v>73903.012999999992</v>
      </c>
      <c r="C28" s="97">
        <v>21991.681</v>
      </c>
      <c r="D28" s="98">
        <v>76828.509999999995</v>
      </c>
      <c r="E28" s="99">
        <v>22181.726999999999</v>
      </c>
      <c r="F28" s="100">
        <v>127934.37</v>
      </c>
      <c r="G28" s="100">
        <v>36179.648999999998</v>
      </c>
      <c r="H28" s="100">
        <v>79980.160000000003</v>
      </c>
      <c r="I28" s="100">
        <v>19656.538</v>
      </c>
      <c r="J28" s="100">
        <f>+((H28*100/F28)-100)</f>
        <v>-37.48344561355951</v>
      </c>
      <c r="K28" s="100">
        <f>+((I28*100/G28)-100)</f>
        <v>-45.669627695945856</v>
      </c>
      <c r="L28" s="100">
        <f>+((H28*100/B28)-100)</f>
        <v>8.2231383448466602</v>
      </c>
      <c r="M28" s="98">
        <f>+((I28*100/C28)-100)</f>
        <v>-10.618301529564746</v>
      </c>
    </row>
    <row r="29" spans="1:19" s="1" customFormat="1" x14ac:dyDescent="0.25">
      <c r="A29" s="101" t="s">
        <v>29</v>
      </c>
      <c r="B29" s="102"/>
      <c r="C29" s="102"/>
      <c r="D29" s="102"/>
      <c r="E29" s="102"/>
      <c r="F29" s="102"/>
      <c r="G29" s="102"/>
      <c r="H29" s="102"/>
      <c r="I29" s="102"/>
      <c r="J29" s="101"/>
      <c r="K29" s="101"/>
      <c r="L29" s="101"/>
      <c r="M29" s="101"/>
    </row>
    <row r="30" spans="1:19" s="1" customFormat="1" ht="15" customHeight="1" x14ac:dyDescent="0.25">
      <c r="A30" s="103" t="s">
        <v>30</v>
      </c>
      <c r="B30" s="103"/>
      <c r="C30" s="103"/>
      <c r="D30" s="103"/>
      <c r="E30" s="103"/>
      <c r="F30" s="104"/>
      <c r="G30" s="104"/>
      <c r="H30" s="104"/>
      <c r="I30" s="104"/>
      <c r="K30" s="51"/>
      <c r="L30" s="51"/>
      <c r="M30" s="51"/>
    </row>
    <row r="31" spans="1:19" s="1" customFormat="1" x14ac:dyDescent="0.25">
      <c r="A31" s="103" t="s">
        <v>31</v>
      </c>
      <c r="B31" s="103"/>
      <c r="C31" s="103"/>
      <c r="D31" s="103"/>
      <c r="E31" s="103"/>
      <c r="F31" s="105"/>
      <c r="J31" s="106"/>
      <c r="K31" s="51"/>
      <c r="L31" s="51"/>
      <c r="M31" s="51"/>
    </row>
    <row r="32" spans="1:19" s="1" customFormat="1" ht="15" customHeight="1" x14ac:dyDescent="0.25">
      <c r="A32" s="107" t="s">
        <v>32</v>
      </c>
      <c r="B32" s="108"/>
      <c r="C32" s="108"/>
      <c r="D32" s="108"/>
      <c r="E32" s="108"/>
      <c r="F32" s="108"/>
      <c r="G32" s="108"/>
      <c r="H32" s="108"/>
      <c r="I32" s="108"/>
      <c r="J32" s="109"/>
      <c r="K32" s="106" t="s">
        <v>33</v>
      </c>
      <c r="L32" s="101"/>
      <c r="M32" s="101"/>
    </row>
    <row r="33" spans="2:10" s="1" customFormat="1" x14ac:dyDescent="0.25">
      <c r="B33" s="51"/>
      <c r="C33" s="51"/>
    </row>
    <row r="34" spans="2:10" s="1" customFormat="1" x14ac:dyDescent="0.25">
      <c r="J34" s="106"/>
    </row>
    <row r="35" spans="2:10" s="1" customFormat="1" x14ac:dyDescent="0.25"/>
    <row r="36" spans="2:10" s="1" customFormat="1" x14ac:dyDescent="0.25"/>
    <row r="37" spans="2:10" s="1" customFormat="1" x14ac:dyDescent="0.25"/>
    <row r="38" spans="2:10" s="1" customFormat="1" x14ac:dyDescent="0.25"/>
    <row r="39" spans="2:10" s="1" customFormat="1" x14ac:dyDescent="0.25"/>
    <row r="40" spans="2:10" s="1" customFormat="1" x14ac:dyDescent="0.25"/>
    <row r="41" spans="2:10" s="1" customFormat="1" x14ac:dyDescent="0.25"/>
    <row r="42" spans="2:10" s="1" customFormat="1" x14ac:dyDescent="0.25"/>
    <row r="43" spans="2:10" s="1" customFormat="1" x14ac:dyDescent="0.25"/>
    <row r="44" spans="2:10" s="1" customFormat="1" x14ac:dyDescent="0.25"/>
    <row r="45" spans="2:10" s="1" customFormat="1" x14ac:dyDescent="0.25"/>
    <row r="46" spans="2:10" s="1" customFormat="1" x14ac:dyDescent="0.25"/>
    <row r="47" spans="2:10" s="1" customFormat="1" x14ac:dyDescent="0.25"/>
    <row r="48" spans="2:10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/>
      <c r="O54"/>
      <c r="P54"/>
      <c r="Q54"/>
      <c r="R54"/>
      <c r="S54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</sheetData>
  <mergeCells count="24">
    <mergeCell ref="K6:K7"/>
    <mergeCell ref="L6:L7"/>
    <mergeCell ref="M6:M7"/>
    <mergeCell ref="A32:J32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38_40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2022-10-12T11:05:23Z</dcterms:created>
  <dcterms:modified xsi:type="dcterms:W3CDTF">2022-10-12T11:05:53Z</dcterms:modified>
</cp:coreProperties>
</file>