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B793FF26-CB2A-4D2E-9DB5-D12C940AF066}" xr6:coauthVersionLast="47" xr6:coauthVersionMax="47" xr10:uidLastSave="{00000000-0000-0000-0000-000000000000}"/>
  <bookViews>
    <workbookView xWindow="-120" yWindow="-120" windowWidth="29040" windowHeight="17640" xr2:uid="{60CCB9A2-1493-4F30-97B7-7A502741AB8A}"/>
  </bookViews>
  <sheets>
    <sheet name="1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L26" i="1"/>
  <c r="J26" i="1"/>
  <c r="M25" i="1"/>
  <c r="L25" i="1"/>
  <c r="M24" i="1"/>
  <c r="L24" i="1"/>
  <c r="K24" i="1"/>
  <c r="J24" i="1"/>
  <c r="M23" i="1"/>
  <c r="L23" i="1"/>
  <c r="K23" i="1"/>
  <c r="J23" i="1"/>
  <c r="L22" i="1"/>
  <c r="K22" i="1"/>
  <c r="J22" i="1"/>
  <c r="M21" i="1"/>
  <c r="L21" i="1"/>
  <c r="J21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J16" i="1"/>
  <c r="J14" i="1"/>
  <c r="M13" i="1"/>
  <c r="L13" i="1"/>
  <c r="K13" i="1"/>
  <c r="J13" i="1"/>
  <c r="L12" i="1"/>
  <c r="K12" i="1"/>
  <c r="J12" i="1"/>
  <c r="M11" i="1"/>
  <c r="L11" i="1"/>
  <c r="K11" i="1"/>
  <c r="J11" i="1"/>
  <c r="M10" i="1"/>
  <c r="L10" i="1"/>
  <c r="K10" i="1"/>
  <c r="J10" i="1"/>
  <c r="L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<sst xmlns="http://schemas.openxmlformats.org/spreadsheetml/2006/main" count="68" uniqueCount="34">
  <si>
    <t xml:space="preserve">Grūdų  ir aliejinių augalų sėklų  supirkimo kiekių suvestinė ataskaita (2023 m. 1 – 3 sav.) pagal GS-1*, t </t>
  </si>
  <si>
    <t xml:space="preserve">                      Data
Grūdai</t>
  </si>
  <si>
    <t>Pokytis, %</t>
  </si>
  <si>
    <t>3  sav.  (01 17–23)</t>
  </si>
  <si>
    <t>1  sav.  (01 02–08)</t>
  </si>
  <si>
    <t>2  sav.  (01 09–15)</t>
  </si>
  <si>
    <t>3  sav.  (01 16–22)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</si>
  <si>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</si>
  <si>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</si>
  <si>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</si>
  <si>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</si>
  <si>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</si>
  <si>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</si>
  <si>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</si>
  <si>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</si>
  <si>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</si>
  <si>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</si>
  <si>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</si>
  <si>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</si>
  <si>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</si>
  <si>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</si>
  <si>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</si>
  <si>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</si>
  <si>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</si>
  <si>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</si>
  <si>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</si>
  <si>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</si>
  <si>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</si>
  <si>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</si>
  <si>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</si>
  <si>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2023 m. 3 savaitę su  2 savaite</t>
  </si>
  <si>
    <t>*** lyginant 2023 m. 3 savaitę su 2022 m. 3 savaite</t>
  </si>
  <si>
    <t>Pastaba: grūdų bei aliejinių augalų sėklų 1 ir 2 savaičių supirkimo kiekiai patikslinti  2023-01-26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</si>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</sst>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4" fillId="3" borderId="63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3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B7C4546-6C26-4A1D-B89B-3A0108590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F61823A6-0B32-4734-AF55-45F71FF85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856FE750-34E2-4191-B841-37D1078F8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0F02EB06-643B-424B-86BB-F9F02E12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6112591-06EC-4C96-B095-71301ABA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3D269EB-2A19-4853-BB11-50F42FDF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EDE2742-0A77-4007-8442-8B6BC633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BA897B3-B77A-47B8-B233-A84B915D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241DBB5-3C4E-4ADA-A720-8602CE61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8FF2E7D-55B1-48B6-A498-6815717A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0214507-6D0B-4B4A-90E3-5E9763B88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32060D0-4521-4C85-85DA-3D9DA6D6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BDB93C4-C68B-404A-A869-F2FAF049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01702DB9-3A36-47FB-BE91-30C5AC2D6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ACFBE82-4858-4A58-870D-981F4A29C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FF61A27-7BE5-4DBC-BC60-C6540770F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6DCA3BA-61AB-412F-80B3-1BD9F97FF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B9DCE02-7FB7-47BA-8DF8-E14A5BD1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15FFE12-DF4C-45AE-BC4D-4F5B634F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913C7846-39F5-4BEC-B797-C8EE045E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789B2D0F-4BD5-4439-916A-AA77FEB8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5C0203D-CCC0-4E3A-B937-ED430D41B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3FC2843A-7844-41C9-AF1A-3A562306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782110D-7D3B-4ED7-ADB3-4C45EFF1E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E008CC0A-AFD2-4576-8544-8740291F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15BFE046-AE80-456A-B012-540CCE8D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7AD11FBF-B920-4596-B43C-22E1163E6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7F64871-AA27-4EF9-AD47-BA5ED1E4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D932DFD5-C9AB-402C-BF94-84065CDB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356D14DF-6502-4331-BA51-8CFCC3E8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2B393B71-6DD1-4E05-AABA-3DAAFB32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78B9BBAE-CE5A-4A39-9C1A-230A2EA7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56C446A4-33CC-487B-BCAE-D188F09A2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E20D5708-862A-4169-9A6B-2EA286DD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88D23F2-539F-44E6-9A22-A7F2A4BB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E170FEC-41CA-4F42-8115-6D23280D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11EDC78-419E-4618-9F2B-D5DA1F0B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861BE0C-BC8E-4BD4-977A-3E128950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569E72A-3E70-45FA-903C-BCB605EE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229718B-C1E0-4C28-B651-AE71BE99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19DC649-BE68-4892-8A0E-1B813346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943530D-1428-4453-9166-80821BD0D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161E1F3-BC1E-4089-9160-D76DE4B48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60245D7-0E64-4B7E-AFD2-D773CBF6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267E4B3-FE9F-4610-B15B-F8EAB7F29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F85658D-6A79-4B71-ACB5-62F9FF13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1F5A764-EEA4-4D68-8634-10070531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2787408-9C34-4222-9910-EC123C289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587925C-8FCA-43A3-8313-56893DAE5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1A4F3F5-398E-4E01-A006-D0D43291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6C62D45-A6BA-4497-BFE3-A87A115DD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0087C1D-EE9C-4E7E-8819-C52214F6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A002021-AD31-48B5-8826-97C02DBF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BACB179-7279-4D28-BF7E-35F11CCE3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62A482D-7AB9-4289-89B3-D3399994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0D60921-BE0F-45A6-95E6-0E95FA46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9C3980D-3C81-44C0-BF21-3D9A1729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C7EDF7C-3D72-4C3E-A47E-7391B697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E53BD84-A167-4B29-A8B5-CAD58F579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8DD00216-D133-4D16-B37F-94960010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4565F96-C6BB-4D20-9CAF-978D3119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0CC3B53-2200-47E5-8D3C-5FC1FDD3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2B27558-B887-4C76-8AC9-803E2780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A43B214-360C-434D-9B63-2A6D8919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45ACF1D-F42E-4233-A302-C138C90B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62F9B1D3-7909-494F-ADE2-BD0242B2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0E63E25C-E1C0-4597-858E-08947253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DAB1045D-3188-46BD-A037-142823D8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CD973FB7-0CA5-4693-A060-9B52712B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DAD18E21-0FA5-4ACD-B176-AE1F15173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A95D487E-C311-430A-97ED-FFB40E61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21CF78F1-9CCA-4089-806E-9FA0F151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1AE43704-2D23-43E7-84EE-E8E612C2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890D217D-C5EA-42BA-8FCD-135D3A5B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BB6B9C38-DA1A-42FD-9D3C-5C4BB647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AC434D3-0FF1-4E85-ADEB-AEA871CF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891BD8C-2F71-4E01-BE8E-4DE3198F8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B6BCAF63-FBE1-46DE-9B99-34A47B73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4165DA33-3426-4E9F-8825-F9649698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88E14638-245F-4372-9DF5-9B62E315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5E6E67A4-D08D-414C-9B33-36C3D1FF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925A450D-8FDF-4E39-9EC2-FDAAC46B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8FB47B5-1ABE-42D5-A738-0D7ABAA3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CE387B0-3D06-482F-AA87-60BF0C30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5686689-5845-40BD-A9F1-65D5838A5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641414D4-6689-4203-94C4-A79BBC61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D0DC6AC-E4C1-465B-A590-DAA07E04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8F38F15-D466-424C-B675-E208D0F3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9B5812D2-3460-4A02-83C3-CB7BCAD7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ECC160DB-3805-4F5C-9D6A-9F4EED3F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717AB276-4138-47DC-BEB3-7D0F825E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C28BDC4-F2B9-43FF-A502-8E435974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D204A8F-9DD5-45DB-BE3B-CB1ECBB1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0ABC948-FBF6-4EA2-B815-2AFEE42F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9287504-1618-452B-AA0F-8C5DBE09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D307E5D-52E8-4FFF-BE0D-D0310713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84D985C-6125-453B-9BB6-E96C7CFC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66D85535-37FD-4EE0-8BE2-CBF7D588D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A9D9B9F-6A36-4D81-994B-9E9116BD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95E12D8C-D3A5-42A3-A4FF-A25555C2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5F65D03D-7D8B-4D8B-A911-0B2D8F90D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F376E060-0CEC-402F-8B19-846520E9F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9654A5CB-384E-41F1-A5DC-32E3D11B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67219F4D-8DEF-47CE-8AD6-60CBBA44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0FBA202-F550-4C3B-8BCF-AAC61BBE8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7898E76-D474-47ED-A950-52F4FA2A7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26C19E0-2B0C-4083-9552-9BBB1A8F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1CAB347-7FD1-4399-B9D1-FD64E17DD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455AED2-A138-45E7-A486-0D2C79E6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D57838E1-013E-4614-BCE6-D2646912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F710AC6-3BBD-41BD-9193-1A4E602F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0794F85-1411-4995-90FC-4251F4AD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607F0925-6B9F-4B60-A6BF-FD4CC69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539C535-8BEE-47AB-A7DA-2321FA01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39EF8E6-867D-402E-9690-58D067ED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8B6DC20E-47F1-411C-BD36-809EE2F5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532AF38-F522-4CC2-B551-CC6EC2CB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EC941901-281D-428A-9804-8C2D3461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2C917E8-9117-4A01-B494-B4D7B148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C8B19147-537B-4C46-9B2F-C2DFBAE1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BA9402B-4DA7-4C0A-AE85-2C3B3E77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BB911AD8-3051-474F-8C82-3DE0E784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3BAFC9DE-C25B-46BD-9FC8-19560D2EC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337D73CD-58FC-4B9F-866D-22B4FC9F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ECB20BF4-AD0F-40DE-89FD-55CC1E1C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36A75566-0A11-4449-8C36-7A781F5C8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006AFBE5-3260-419E-8361-BA61A1539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6522952E-7390-4E15-B260-F2EDAB1B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E81C32BE-F74C-4B9D-9100-CBDA1A839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7ED527B0-212B-4965-A916-4D884597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678743FB-984C-4AC2-9D81-B0D38DCA2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EE46DCE5-4C7E-4EEC-BBE7-10D9DCCC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0EA1C1C2-9F2D-42BC-BC0E-B1B7779B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C6CA2559-C699-4300-8C32-E389A037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49B748DA-2B53-4651-A0C5-376477F09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F881048D-051E-4299-8102-4AB2E024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B99CA6A0-4E43-4C7A-BE47-3418B9CC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B62E9C85-6F00-4A42-B7E2-05D88CC5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3EBB2058-0FA4-4F5D-B023-56C92A95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7CC88814-BFA0-4112-8C78-0BC8FA46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D248D862-D911-4605-BD70-5E692C76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C543F395-EC43-45C3-9973-106B14E1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A7C81D48-6B39-4ED2-9CD4-13CFD56F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EA0B3FF4-69A9-4217-A76C-97731CB8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7628B659-5712-4697-9DF4-AD29E9C2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FFFD1C72-ADF1-448E-9E26-FFEC1D29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EE9DB171-6170-420A-B2F4-DB1B6B3C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F20855AC-20AD-4B96-9367-95945EF8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9F1405B4-6165-4505-A269-3491A511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3C1127F8-083A-4AFD-AA24-E41873D1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C45DF428-82F3-4202-9E06-FE7946DD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D53CBD2E-07CB-4463-88C1-CDA05C363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881B206A-94EE-4A57-A00A-285329F6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5BDA76C6-3390-4FAE-B101-5C7524B3A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1D6CE32C-63BC-4878-B5B5-C062AC77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46954609-351C-4ADB-B5F6-E9159477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C9DBD07-EFCB-488C-93C2-E4DA5F52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AFF90659-D904-46F8-B195-09B7762C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217F927C-1C60-44A6-8EE7-8A972AC8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B2268434-421B-4E9E-B668-83A5CCB05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13DC9C7C-3379-44E9-8839-A960DA8CB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D44E5713-AFB9-4686-9FC1-1923EAD1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937C44D-9123-4CBD-9EDA-8E27B615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C25BA0A0-0EBB-49B5-847D-2EBAF7FB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589217A6-9230-4963-975D-685162AA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8E771077-7907-4879-9280-4A95D9A8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807E0273-29B2-4025-AD87-DECB4AB2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3B73DA8-4464-4708-ACBA-79D511C2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040B857-1E55-48F6-8FF6-1154496E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03743FA-C2C1-4927-8DF9-DED2D9A8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46C2FAA-139B-463E-BD42-12B3D91B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3D55EBFA-9452-458A-A710-C5D71D78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78E58F2-6B20-4D25-9B95-D30DCC17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2B835F0-457F-49E3-BF77-079AF537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DE47A24-30DB-41B0-9A10-7D9C25C5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62B9DA12-1E9F-45A2-9743-4C5DBE0A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6151AA5-E053-4955-8392-29D40524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9FF4B6D-F090-43E6-8E35-9CA1432A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6965A16-18A3-420A-839A-9F7504E6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F50FE2E2-A983-42EB-83A3-B921D20C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7B7ACDB2-3492-47FA-A3AA-FCC0D9D1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C658860C-49A9-49E4-9235-BD7BE398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D8B5BCC9-B799-4497-9889-6F9093A8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850133EF-F446-49D7-873E-25A66679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8CCD6A75-BCE2-4A83-8A10-BA8D6B50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84D8B7E5-0EC2-4E35-9D77-5358283A7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DAE8C627-624E-4C8A-9116-C584B85A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933EB0DF-F9B9-4D70-8775-D63BB2C1D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FFB781DF-5992-40DA-A256-0026D33D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07C0A484-CA60-4FC0-8144-49AE4B3B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4CE1BD81-6D45-483E-A29A-6DF0C3A4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A074D26A-DD43-4D47-BF11-EB5BE083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80F6679E-50CC-4B55-A4B1-5D2444924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9FDE787F-57EE-46C3-8C6B-355BC04E0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6E0B3AB9-4CC7-4E46-B20D-DABDEDED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63A7E971-E519-48BB-9266-03AC81BF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3076313-8589-4E99-A086-BCD1B1974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91B7AC1-FDEE-49DA-97E0-9692F303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767AD349-A16D-42C2-86C1-98DE5E69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13BA8F61-070F-44C2-B273-220237DF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1367613F-0AD4-4E13-99BE-7ADFE0C38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0CAC4415-C6AB-4D72-8B11-1D33CF80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743EB967-EA15-4C5C-A471-291C2704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7C07F0B1-6D55-4794-81A0-DE346F6B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FD43CFB9-E7C8-40DB-84FB-AECDB819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EAC0D281-15E1-46DD-BE3D-7A57C5F0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AE358994-DAD6-4A08-B351-C5122BE09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68AA58D6-858D-4BA4-BB0F-4744A0EA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FF2CEA55-047D-4FD1-B86D-BF64D39E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93AB07FD-D3D8-4A9B-A66A-43525B58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07963267-5F9F-44FC-89D0-6A631107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3BED6FDE-7A44-447D-A1BE-1CFB7F15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B89D8A7A-9294-43D1-9B50-A9074D44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3798C4B4-C3B5-4EC7-8065-4A94A2CA9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BA9D6019-C2DB-4B53-B24F-9A0D218E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37526B94-D3E7-4B05-94C9-E436BC580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D285A773-2066-4952-93EE-556E9888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12EEBD42-418D-4833-AD8B-963D24AA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0C8816E-A60C-45D2-975C-BCC0779D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70E81C0A-9F9E-4868-BF5F-6A2A9B4D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0E0FABA-1B33-4D48-B0E3-29918E50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1C3D89D-26FF-4FDC-B833-AD60B667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A1F4324-5528-4981-A2EA-D82699D4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32A01F5B-E9DD-4FB5-8384-D2345EADC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11AB7AC-4881-48DA-8E09-0BA7F947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3FC3547-2AF8-4FB6-A2C1-681117ED0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8FDEE56-3145-4685-AE7F-0F2B150A9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3A2F231-0326-43E1-94F8-31B08A84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B0590EB5-39C8-4A06-8213-9944FABE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63D7FA83-0EC0-4565-80CA-A422751FD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0E48E35-13C0-4F2A-8098-9191CD86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C9C30B0-9129-494E-A8DC-6DC013598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70824D3-B5A0-41E0-B3AD-4C65ACA0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8C6B4B8E-D6CA-4F2B-8582-85CDC1348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5771010-2987-4D8F-B10B-0B50EAD8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592CD791-5BB4-47EA-A00A-35E1421CF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B81C825-B209-4DB4-9BF1-D2E6AE9B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3B964C7-49E3-41D6-B02C-6A7BAECE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A82A595-4BB4-4766-A0F9-EF03B35D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4EAC71C-DD71-4070-91F2-0FFE70D0D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F337E2F-E149-4C32-9AE8-B01BABF21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3E833504-1AA6-4336-848C-845F2F1B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5D1E48E-1385-40A5-AA9C-409B994EF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D1ED7D7-8C09-4AA3-A441-BEE64FDF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EB2F836-5F5F-4407-AB07-F4E46B3D9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C611FDE5-2905-4504-AA4A-480A51A2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057AC6F-4A4C-44F2-A29E-DF78425BD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F2F9FE19-1702-4370-A076-CA0B2B5F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CBB6827-4733-4837-9F7B-9901647D0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4D11F33-AF51-4544-98EC-73AC35A3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9CF5E31-26D7-4D60-91C4-B508355B4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A314CB7E-6AC4-4350-B729-22EE421C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A02CEDE-8741-498E-BFCD-86D7C937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AC5EA830-433D-4839-A3F9-BEA9D5A3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EA77BC51-97ED-4061-A315-53FB1009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766939C-05FB-486B-ACC5-DFDAEC36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54C4BDF-8AA4-4F23-8BEF-91D918B96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C4031CD2-E411-4DC0-AC6A-6CF1E3BC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749956A-FA5D-43D9-A1B6-385EC53B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0BA139A6-5EC3-400E-AE11-452C78A7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B7059F2B-27F8-4436-906D-55640DA1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471FAE9A-84E6-4648-8EC2-B2C1E88E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6F1D7709-BAD7-4F43-B48A-7C61AF0F8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288624A8-8864-44B9-BA0E-77360407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A9AF27A0-AA8F-4CD6-8509-087ED395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98EBC40C-738B-41FD-A436-DB6BADB9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FB4939C6-703F-4BA8-BCC6-349B8DE5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978B6849-336F-4D49-9A47-3E8A10AA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251FB662-D728-4C06-84E9-864E17118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7B0C26E8-F9F1-4036-B620-7B8312FE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F3FBEEDE-2257-4925-9C6D-876BB6E15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DB223445-DD9C-4776-8BDA-6666EB4E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3E3A2802-97DC-4DFE-B52A-28D19450E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8BC27DA2-57A5-47A5-B453-2FFA45B9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42AD5BB7-4548-425B-9F5A-1D1975E5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32251D84-EFAF-43E3-9509-CA7BD870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0381B0E-FAB9-4DB0-9C49-DA10EA00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6AE3B0C-68CA-4834-B002-265DAA1A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1BDB8CD-BDDF-4DDB-8652-DE72544D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01601C0-7EFD-4CDC-896B-D139E16C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F1EC750-6FAD-4E13-924B-5A07B24A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7BADBAB-656C-47B5-9AA5-1EBE318E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6168866-B7DA-4C03-938C-5CF5E03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A2077E6-43A7-43A4-8085-1C7DBFAB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4F2F228-25F6-4E92-84CD-831560DF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B41934E-8B6A-4300-AB71-CF0DC5A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DADFA98-BB7C-4A5D-8C04-BD21464D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A6ED5220-0F07-4CB7-91AA-146D4A61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9EF81CB-8E47-468D-9361-E785CFE0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7D03B789-A0C8-4DC4-8FA8-D20A37EB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DFAB7D4-BAE7-4453-AC5B-92713417C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8C20C6A-E676-4A92-947E-781B64C5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014CB5A-E268-4819-8521-0B7A3086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3486C7D3-5EAE-4C77-BCE3-0AE0F237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03C16F6A-D9E9-4AE1-852C-E1802ABE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FEE132D-FC28-4524-82DD-F351E4BB8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D65F80B-FF14-43CE-BC93-3C64D055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1B12E3A-4AF0-4CC1-B25F-D067C019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18CE9F69-B338-48DC-B197-8DEED935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B4BAEA27-473E-45F8-B8AF-9B9BCDBE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036BE33-9CAD-460C-ADF1-751BA9B9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EE28ACA6-0F5B-4ACA-8B87-60A628FA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2889BB3-607B-4D1D-8452-788948E0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CAD02CF3-C515-4677-BA1E-E2102245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6738B05-6DC5-4C9C-8360-D3A6D017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D126850-6F6F-437C-A791-14AFC04B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F31A385-83E2-4047-99E0-73B5202A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1725898-EB10-48A3-91C3-FEAF89F96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8B2BAE8-8F00-459C-8242-92095759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4742C854-6752-4A56-9D82-C4FB21A02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2E08256-1166-4B45-88FC-CD0521191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22FF47B0-54F2-47E7-8644-FEEDBEA5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22FC9B76-7406-4AE8-9D33-B4C55B4F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7831BA30-7250-4C8F-91BF-CEC79929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BDB7F1FE-D3BE-4146-A076-9D8F6E3F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A4705DB0-3598-40D3-8333-BCB296959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7B4B95CC-C119-47CD-ABAC-83AE7A88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35C89CFB-C493-46A9-95A4-C433F9258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1E8EF87A-3E84-47CE-A3A9-86D3CA8B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271B9F79-0D54-4952-BA85-0E1DBAD6E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E87F62D1-3D74-4515-9C17-182D4B3F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12C74B37-DE24-4AA6-9BC3-64F8EAA5A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C36A0E9-F02C-40A7-AF35-1D3A6419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5674424E-B6BA-4B95-9DB8-51CC3F8C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3ABAB262-BEBF-4DE5-9FCB-B7FA9901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C76DCD9-DB76-4667-A398-8CF2884D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51E3BDA-BB46-4565-B299-1A215956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1019F240-48E5-4E81-91F6-EDB44D6F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9089AC3F-741C-4FBC-B9AD-41B8F4D3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51A8F8C7-772F-46C9-9E0F-5CCB036F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6A74B34E-2FF8-4863-A2C0-129668186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EC43298-A842-481B-A46C-400A5364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D9379207-8110-4289-B0D5-03D21BEF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1CC0C8EC-A891-4EED-9404-52649534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00F2577E-6114-4007-BD3F-30AB0EA0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974668C5-4D0C-440C-B91A-15306559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6D83E125-E3ED-491D-B250-7BB60DAE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7B6D2887-0533-4934-9917-1C12B601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717DB35B-FFA2-42B2-878C-24CE740F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55095DCF-42BC-471E-B5DA-8A762B47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C0843863-7D46-40A4-8735-7F59AA058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8DE3D1D0-4E34-4B23-B6E2-3637F8F4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03A7662D-A465-4EC3-ABBE-A786E54D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9435235F-52ED-43A9-92E3-8882352D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EB23D530-2EEA-4BAB-B923-53738385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E92D5509-92AF-4576-9C94-3E2C963C5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7B4A97A2-EDD5-4875-91AA-1218102A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3D755839-C7C3-4A21-BE0C-DE61B8B7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A94E0621-1487-4950-B193-85DAA0BE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27C6F982-F3BD-4FFE-B52B-69CAA4EA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CD112056-4A75-4E69-AF80-70F10EC17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1E1C5E84-75FA-43F9-BB2E-F6EAC5DC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E4AC0F63-9001-4820-A45D-47CE59E4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91FF50B2-CB15-41AB-A370-9428CE9A0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C4FDBE26-9B2D-491F-83A1-9D92E7C87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D4552D81-7385-4C97-96C2-9E2FDAA2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57F6FBC-6561-412D-95D2-834E8072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C051279-656B-46B1-88ED-ED86CF65A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096F2EA-0705-444D-B6EB-1997F795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B995E738-5530-4C57-AD4F-574CADA1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041F1B6B-9DA9-4C4F-9091-5D5225C9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3586ABB-B176-41D0-8364-EA57BB92C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B3D9CE6-A094-4B8B-97CB-320B8C71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C441322-5FE8-4F85-931B-EA34EC75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4CF2E49-89C3-4D53-B8CC-EC48A9A4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D194E33E-5128-445E-ACA9-AAD6D1D3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B7FD69E-43F5-4303-B71B-C591C19BF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AA55F4C-CA59-4E05-BED6-56619FF2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8155F2D-232E-4A24-B945-04EC4D68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A93F28B-5D9D-4F4C-893F-FF047942A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DD8707F-34FF-4A6A-A9E0-5761D512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11517594-1776-49BB-ABC8-B6605CA2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AA5D7C0-B872-4AC3-B89E-3EC6D79C3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061235A1-D93F-43FC-8A37-2D4D066E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6C17F2C8-47B9-4EA3-90BB-58486F1C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20A86143-D9E3-43CA-86D3-5AB758F1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8BF86E4F-6D44-45CB-AD3D-3D917178E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2398F0D1-B209-4B39-A417-006DC59F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65882FA-5038-492E-8630-60F91F887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67128F7C-441F-45AE-98FB-4990329D6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864D334-FE3A-461F-AA48-DB95181DF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AE76134F-B84E-4FCB-A575-175A69861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0657C33-6DD7-4234-BDCE-0212A81B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BC99772C-2AA3-442D-9D74-B7EA0363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2DF3ADD3-C88B-49D2-BD40-64701B56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F6F0D542-F35F-48A9-8099-680C3100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FB021A61-CE0C-425B-988A-FFCF59E18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20C5E595-1DA4-44D3-AAD7-01FCD8EA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51AA14E-8D9D-4DCB-B05D-09247070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37900A30-F178-41D7-AE09-86189502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5795E91F-AB18-4B03-AB57-2F38D715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30F2E010-CA07-4AFD-8E9E-20E716C68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0D44A672-B04F-40C9-8A76-DDFEAA44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7DF3B465-C864-4804-A323-F6A1FBD0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2DE7198A-8983-41DD-9425-39525D56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C64B9471-98C6-4ECC-B52D-09D08E61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92F2BF1C-B355-4B6F-B218-3CA77BF2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D25E894A-98E9-4377-80E9-4FD40DCD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F8552AA5-3248-4DFA-B8E4-28A25FEF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AFE089C9-1350-4285-8702-6029A611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EA0873ED-5903-454F-879E-E5E32A4F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0B65A362-5B24-40F7-B183-1EA31D32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B4D450FA-FEB6-4EA2-8A50-E615E01B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7D907C2A-1055-47AD-99C1-B0EEF48F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9E9C2030-1EB6-4D2A-BCC7-3B3EAC7F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AB38544E-471E-4873-BF5D-49B8333A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A091F531-45A4-4445-8E0E-00E8883B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1E4F2EDD-A41A-4547-BD5F-A0CDD5EF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24843A2-A780-44DF-96E2-2A5BD8DE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E67529AE-C000-44D7-BC8F-FC626026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3321524-7237-4D25-8402-083EEBCE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ADF16B7E-D529-406B-B6B1-A32D9625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52A02C76-78C7-49B3-8D1D-489B1C2E7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3498202D-4FDA-44B5-A9D1-AAEE77A5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2173901-699E-4192-8DCA-854FD026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2790AB83-679A-42EB-BBB4-8862E3753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97BECD8-3D79-42E7-838A-1C047E40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40C1AC36-965C-4F86-9169-DF0EEE43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F1789F1-EE5A-4066-87B9-8CDAA76B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B00C6D4B-8AAE-45F2-B044-A8A09341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7203B3B-88A7-40F5-92E0-B14AD2C9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BA8123A6-EA4B-4A3B-86A4-E20DA78A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4E33E5E-2432-4B41-ABF8-10675051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91E11480-5A8B-485E-BDA2-8E9755497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DFC29436-EE00-4607-8125-7D3C6846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0F580C1-3F9E-4F16-B296-BD603668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5BA536C-5298-4E49-AB64-5E2FC3328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00F797AE-32D6-4BD7-A505-81900B475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71B80D3-F7F2-43B2-8CB6-37F45264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B384733F-A12F-437E-AC79-6AF9D437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8C0998E4-98B8-42F7-AC42-223F575A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E3C3356A-F00B-4638-90FB-2B64E1DC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2D98DF3-7456-4685-BF67-C5296A5F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5B64D4A6-5AD1-4B91-A111-3CBB1CD9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5E8B54C-2F71-497B-A69C-57B8A6F2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F4EE9F2-04F1-47D3-8DC5-39DDB4322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C7847A7-A2F0-42FB-BD3D-DEA624B8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166CC771-7D30-406A-A269-18C6AC28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8BF318E-B231-444D-B7D7-40C78EFD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6B32B0C1-3CAC-40DD-B2C8-6CB1B1FC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1DF2C12-9FB6-4AFD-93A2-E7B08CE4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713F5A2E-E4C4-4010-953E-FFA2D398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E94B888-5995-4FF0-B579-D39DCCF2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BEA62CF-6D86-4190-A9BF-F52C6B46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A2C7A4E-80FB-482B-9CAF-7707D6BF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44BE73AD-09A0-4527-BDFF-EBC98EC6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56C466E5-CEAA-43AA-BE12-24AD6595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ED08068E-FF40-44C5-9F7D-FE23B872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1733290-13CE-4F50-A94E-4A8CF0CD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EB81172D-B2FD-4AE9-A191-F89D1EE0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F1D40AB-47F4-4A20-AA0B-542D4B88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AC5B0469-B58A-4955-8B11-E048BEAD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2A41B36F-CE21-4722-A939-A28C974E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29169298-92AA-4FAA-9D74-CD813AFE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C32C485F-6A7C-47D6-9661-68A36FDB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CB2E6E66-C5F4-4D8F-9272-167A72FF2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319A531C-8F17-40B2-B0C9-50518140A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E3A3017E-46F2-419C-84AC-13DF5F58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2C5F4515-373C-4090-B253-60A0828B5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20C778CB-F3F4-442E-862A-17E61068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D6D4F7F6-262D-4BF0-A56F-0DF0A532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D5988994-44D9-452A-A3AC-A1AE3C08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AE552011-E3C9-42A2-8382-6445DF34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D90A1A1D-0A34-4492-B116-AFE02F02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B7DE214D-6B41-497D-A01C-3EA5E379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78AD81A2-6F7F-49A4-A86F-7B576554A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DCC8643B-77DC-4F8C-959B-EA8B59F0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E678FF23-2ED5-43D1-A7AF-45A5B409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8878E832-918F-4D3B-8971-49708D32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F739A47D-D8DC-4381-814E-2C97DD78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C4F0DBDC-7F47-42CF-9C19-5DE1B23D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067DCB56-4120-4CB9-9F77-FE89DCD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373599D9-8ED3-4D92-BF0D-1E954DA81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D36FE7E-27CC-4A00-A5B7-DDE1A5C6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9686BDB-64A8-4A6C-803A-BF745871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6D373B28-4F92-4B70-90C1-BAF18F88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75BD922-1E5D-4AC0-AC79-3352C18A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4C7F7AF0-6FBE-4129-9074-D7AE85FA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F5727DA-528F-4CD4-B4E5-3E83691E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0CEE960-3AAB-4A5F-B960-C30F9B716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405E02B2-0295-40D1-8143-F24C62F5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E4423A3E-D45E-4565-8351-EAF186AB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31223388-DA2F-43BE-A455-F6D3F569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F6779FB4-E4F4-4C99-B9A0-F55329AF4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A626558-5AAC-48E2-A5F6-BAA7C160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A61E6ACC-19B2-40C5-9B8B-109CCEE0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2C882182-C2CC-4ADB-9DC2-378A224F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E0286E36-F2EF-4FD1-840A-CDCD9419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EF52DD61-967A-44C1-8D1C-A8A3F6CF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18830000-20EF-40D1-A9A1-01CB7152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8816ED80-BE12-4503-85C8-8D86A866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7A7C57FD-1281-4737-AA94-531FDCE1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D40D1CB0-6A3E-4C8E-A9F0-28016EE2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CF148844-6C02-49AB-A63C-1A0622AE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9876C86E-E28F-4D61-8890-27C3428A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6CCD6D34-B658-4992-AA8D-31DF6515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D4E31C8D-CB12-4C23-BE1A-C885CBF8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FCDD6A06-1936-4BCB-890A-30289A95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91C86FF8-958F-490C-98B2-43DDE5BB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3A35EB43-67CA-4B7F-83E9-7E1BC487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35E00479-FB74-43DF-A0FC-57304649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5E6D66B-67A7-4171-AF6D-34245E03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624B83E4-F8D8-4207-B51D-C40D49274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A0E10F31-6AAB-41DB-9619-28A73E38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8373C262-2C0F-456C-872B-48C7F50E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7B1586CE-88DF-490D-A64A-1DF66ED94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5F7B8634-D627-4239-AEC3-AF6CC9939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65F6978-A82C-4826-A7B7-585CFF08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D518CBDF-950F-47C9-AF29-1F3F6D2F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EE1CA060-CE82-4E2F-8D5C-8D8E6548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9F19B381-FC5A-44BF-BE8C-AFFB24EE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A7DF6CE-C115-4B89-9853-CAC45BF55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08D9E387-D56B-44C9-AF1F-ADAC2ECA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59062A9-71E6-4F80-B079-B5871C84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AFE0E67-DB82-4F50-B152-A4FCB42F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BDA18859-8120-4712-94B7-A0C9FAEB8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FE6EA58E-8996-46B6-BDD6-D6023C9A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DA7B-3B29-4571-9A49-D7E24C0CE42D}">
  <dimension ref="A1:V55"/>
  <sheetViews>
    <sheetView showGridLines="0" tabSelected="1" workbookViewId="0">
      <selection activeCell="F38" sqref="F38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9">
        <v>2023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6" t="s">
        <v>5</v>
      </c>
      <c r="G5" s="17"/>
      <c r="H5" s="16" t="s">
        <v>6</v>
      </c>
      <c r="I5" s="17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20147.001</v>
      </c>
      <c r="C8" s="27">
        <v>65218.47</v>
      </c>
      <c r="D8" s="26">
        <v>19860.612000000001</v>
      </c>
      <c r="E8" s="27">
        <v>1451.01</v>
      </c>
      <c r="F8" s="28">
        <v>28759.834999999999</v>
      </c>
      <c r="G8" s="29">
        <v>39521.387999999999</v>
      </c>
      <c r="H8" s="28">
        <v>32690.682000000001</v>
      </c>
      <c r="I8" s="29">
        <v>14158.579</v>
      </c>
      <c r="J8" s="28">
        <f t="shared" ref="J8:K23" si="0">+((H8*100/F8)-100)</f>
        <v>13.667835716025508</v>
      </c>
      <c r="K8" s="30">
        <f t="shared" si="0"/>
        <v>-64.174894363527926</v>
      </c>
      <c r="L8" s="28">
        <f t="shared" ref="L8:M13" si="1">+((H8*100/B8)-100)</f>
        <v>62.260785116355549</v>
      </c>
      <c r="M8" s="31">
        <f t="shared" si="1"/>
        <v>-78.29053794116912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2461.587</v>
      </c>
      <c r="C9" s="36">
        <v>56.58</v>
      </c>
      <c r="D9" s="35">
        <v>322.20000000000005</v>
      </c>
      <c r="E9" s="36">
        <v>27.14</v>
      </c>
      <c r="F9" s="37">
        <v>674.54499999999996</v>
      </c>
      <c r="G9" s="38">
        <v>0</v>
      </c>
      <c r="H9" s="37">
        <v>1525.171</v>
      </c>
      <c r="I9" s="39">
        <v>0</v>
      </c>
      <c r="J9" s="40">
        <f>+((H9*100/F9)-100)</f>
        <v>126.1036698811792</v>
      </c>
      <c r="K9" s="41" t="s">
        <v>13</v>
      </c>
      <c r="L9" s="40">
        <f>+((H9*100/B9)-100)</f>
        <v>-38.041149876075878</v>
      </c>
      <c r="M9" s="42" t="s">
        <v>13</v>
      </c>
      <c r="N9" s="43"/>
      <c r="O9" s="43"/>
      <c r="P9" s="44"/>
      <c r="Q9" s="44"/>
      <c r="R9" s="44"/>
      <c r="S9" s="45"/>
    </row>
    <row r="10" spans="1:22" x14ac:dyDescent="0.25">
      <c r="A10" s="46" t="s">
        <v>14</v>
      </c>
      <c r="B10" s="47">
        <v>5318.0429999999997</v>
      </c>
      <c r="C10" s="48">
        <v>527.95000000000005</v>
      </c>
      <c r="D10" s="47">
        <v>3630.8029999999999</v>
      </c>
      <c r="E10" s="48">
        <v>54.02</v>
      </c>
      <c r="F10" s="49">
        <v>6534.9140000000007</v>
      </c>
      <c r="G10" s="38">
        <v>24208.48</v>
      </c>
      <c r="H10" s="49">
        <v>7260.1350000000002</v>
      </c>
      <c r="I10" s="50">
        <v>853.15499999999997</v>
      </c>
      <c r="J10" s="40">
        <f>+((H10*100/F10)-100)</f>
        <v>11.097636479990385</v>
      </c>
      <c r="K10" s="41">
        <f t="shared" si="0"/>
        <v>-96.475801041618467</v>
      </c>
      <c r="L10" s="40">
        <f t="shared" si="1"/>
        <v>36.518922468283932</v>
      </c>
      <c r="M10" s="42">
        <f t="shared" si="1"/>
        <v>61.59768917511127</v>
      </c>
      <c r="N10" s="32"/>
      <c r="O10" s="32"/>
      <c r="P10" s="51"/>
      <c r="Q10" s="51"/>
    </row>
    <row r="11" spans="1:22" x14ac:dyDescent="0.25">
      <c r="A11" s="52" t="s">
        <v>15</v>
      </c>
      <c r="B11" s="47">
        <v>2127.09</v>
      </c>
      <c r="C11" s="48">
        <v>27771.360000000001</v>
      </c>
      <c r="D11" s="47">
        <v>10807.47</v>
      </c>
      <c r="E11" s="48">
        <v>1206.67</v>
      </c>
      <c r="F11" s="49">
        <v>15018.527</v>
      </c>
      <c r="G11" s="38">
        <v>14263.434999999999</v>
      </c>
      <c r="H11" s="49">
        <v>15736.936</v>
      </c>
      <c r="I11" s="50">
        <v>10583.813</v>
      </c>
      <c r="J11" s="53">
        <f t="shared" si="0"/>
        <v>4.7834850914473748</v>
      </c>
      <c r="K11" s="54">
        <f t="shared" si="0"/>
        <v>-25.797586626222923</v>
      </c>
      <c r="L11" s="55">
        <f t="shared" si="1"/>
        <v>639.83404557400002</v>
      </c>
      <c r="M11" s="56">
        <f t="shared" si="1"/>
        <v>-61.889468142719693</v>
      </c>
      <c r="O11" s="14"/>
      <c r="P11" s="51"/>
      <c r="Q11" s="51"/>
    </row>
    <row r="12" spans="1:22" x14ac:dyDescent="0.25">
      <c r="A12" s="52" t="s">
        <v>16</v>
      </c>
      <c r="B12" s="47">
        <v>851.71199999999999</v>
      </c>
      <c r="C12" s="48">
        <v>0</v>
      </c>
      <c r="D12" s="47">
        <v>2539.326</v>
      </c>
      <c r="E12" s="48">
        <v>0</v>
      </c>
      <c r="F12" s="49">
        <v>3274.576</v>
      </c>
      <c r="G12" s="38">
        <v>226.12299999999999</v>
      </c>
      <c r="H12" s="49">
        <v>3295.837</v>
      </c>
      <c r="I12" s="50">
        <v>80.86</v>
      </c>
      <c r="J12" s="53">
        <f t="shared" si="0"/>
        <v>0.64927489849067399</v>
      </c>
      <c r="K12" s="54">
        <f t="shared" si="0"/>
        <v>-64.240700857497899</v>
      </c>
      <c r="L12" s="55">
        <f t="shared" si="1"/>
        <v>286.96613409227535</v>
      </c>
      <c r="M12" s="56" t="s">
        <v>13</v>
      </c>
      <c r="N12" s="32"/>
      <c r="O12" s="32"/>
      <c r="P12" s="51"/>
      <c r="Q12" s="51"/>
    </row>
    <row r="13" spans="1:22" x14ac:dyDescent="0.25">
      <c r="A13" s="57" t="s">
        <v>17</v>
      </c>
      <c r="B13" s="47">
        <v>9388.5690000000013</v>
      </c>
      <c r="C13" s="48">
        <v>36862.584000000003</v>
      </c>
      <c r="D13" s="47">
        <v>2560.8130000000001</v>
      </c>
      <c r="E13" s="48">
        <v>163.18</v>
      </c>
      <c r="F13" s="49">
        <v>3257.2729999999997</v>
      </c>
      <c r="G13" s="38">
        <v>823.35</v>
      </c>
      <c r="H13" s="49">
        <v>4872.6030000000001</v>
      </c>
      <c r="I13" s="50">
        <v>2640.7510000000002</v>
      </c>
      <c r="J13" s="36">
        <f t="shared" si="0"/>
        <v>49.591483428008644</v>
      </c>
      <c r="K13" s="58">
        <f t="shared" si="0"/>
        <v>220.73249529361755</v>
      </c>
      <c r="L13" s="36">
        <f t="shared" si="1"/>
        <v>-48.100684992569164</v>
      </c>
      <c r="M13" s="59">
        <f t="shared" si="1"/>
        <v>-92.836229277904124</v>
      </c>
      <c r="N13" s="32"/>
    </row>
    <row r="14" spans="1:22" s="33" customFormat="1" x14ac:dyDescent="0.25">
      <c r="A14" s="60" t="s">
        <v>18</v>
      </c>
      <c r="B14" s="61">
        <v>0</v>
      </c>
      <c r="C14" s="62">
        <v>0</v>
      </c>
      <c r="D14" s="61">
        <v>22.216999999999999</v>
      </c>
      <c r="E14" s="62">
        <v>0</v>
      </c>
      <c r="F14" s="61">
        <v>1.38</v>
      </c>
      <c r="G14" s="62">
        <v>0</v>
      </c>
      <c r="H14" s="63">
        <v>180.459</v>
      </c>
      <c r="I14" s="39">
        <v>168.91300000000001</v>
      </c>
      <c r="J14" s="64">
        <f t="shared" si="0"/>
        <v>12976.739130434784</v>
      </c>
      <c r="K14" s="65" t="s">
        <v>13</v>
      </c>
      <c r="L14" s="64" t="s">
        <v>13</v>
      </c>
      <c r="M14" s="66" t="s">
        <v>13</v>
      </c>
      <c r="N14" s="67"/>
      <c r="O14" s="67"/>
      <c r="P14" s="67"/>
      <c r="Q14" s="67"/>
      <c r="R14" s="67"/>
      <c r="S14" s="67"/>
    </row>
    <row r="15" spans="1:22" x14ac:dyDescent="0.25">
      <c r="A15" s="46" t="s">
        <v>14</v>
      </c>
      <c r="B15" s="68">
        <v>0</v>
      </c>
      <c r="C15" s="69">
        <v>0</v>
      </c>
      <c r="D15" s="68">
        <v>0</v>
      </c>
      <c r="E15" s="70">
        <v>0</v>
      </c>
      <c r="F15" s="68">
        <v>0</v>
      </c>
      <c r="G15" s="69">
        <v>0</v>
      </c>
      <c r="H15" s="71">
        <v>0</v>
      </c>
      <c r="I15" s="39">
        <v>0</v>
      </c>
      <c r="J15" s="40" t="s">
        <v>13</v>
      </c>
      <c r="K15" s="41" t="s">
        <v>13</v>
      </c>
      <c r="L15" s="72" t="s">
        <v>13</v>
      </c>
      <c r="M15" s="42" t="s">
        <v>13</v>
      </c>
      <c r="O15" s="14"/>
      <c r="P15" s="51"/>
      <c r="Q15" s="51"/>
    </row>
    <row r="16" spans="1:22" x14ac:dyDescent="0.25">
      <c r="A16" s="57" t="s">
        <v>15</v>
      </c>
      <c r="B16" s="73">
        <v>0</v>
      </c>
      <c r="C16" s="74">
        <v>0</v>
      </c>
      <c r="D16" s="73">
        <v>22.216999999999999</v>
      </c>
      <c r="E16" s="75">
        <v>0</v>
      </c>
      <c r="F16" s="73">
        <v>1.38</v>
      </c>
      <c r="G16" s="74">
        <v>0</v>
      </c>
      <c r="H16" s="76">
        <v>180.459</v>
      </c>
      <c r="I16" s="77">
        <v>168.91300000000001</v>
      </c>
      <c r="J16" s="36">
        <f t="shared" si="0"/>
        <v>12976.739130434784</v>
      </c>
      <c r="K16" s="58" t="s">
        <v>13</v>
      </c>
      <c r="L16" s="36" t="s">
        <v>13</v>
      </c>
      <c r="M16" s="59" t="s">
        <v>13</v>
      </c>
      <c r="O16" s="14"/>
      <c r="P16" s="51"/>
      <c r="Q16" s="51"/>
    </row>
    <row r="17" spans="1:19" s="33" customFormat="1" x14ac:dyDescent="0.25">
      <c r="A17" s="60" t="s">
        <v>19</v>
      </c>
      <c r="B17" s="26">
        <v>3433.6109999999999</v>
      </c>
      <c r="C17" s="27">
        <v>2713.4560000000001</v>
      </c>
      <c r="D17" s="26">
        <v>626.65200000000004</v>
      </c>
      <c r="E17" s="27">
        <v>3356.79</v>
      </c>
      <c r="F17" s="26">
        <v>1669.384</v>
      </c>
      <c r="G17" s="78">
        <v>1880.24</v>
      </c>
      <c r="H17" s="28">
        <v>1990.4390000000001</v>
      </c>
      <c r="I17" s="39">
        <v>993.96</v>
      </c>
      <c r="J17" s="64">
        <f t="shared" si="0"/>
        <v>19.231944238114181</v>
      </c>
      <c r="K17" s="65">
        <f t="shared" si="0"/>
        <v>-47.13653576139216</v>
      </c>
      <c r="L17" s="64">
        <f t="shared" ref="L17:M29" si="2">+((H17*100/B17)-100)</f>
        <v>-42.030736737504625</v>
      </c>
      <c r="M17" s="66">
        <f t="shared" si="2"/>
        <v>-63.369223602667596</v>
      </c>
      <c r="N17" s="67"/>
      <c r="O17" s="67"/>
      <c r="P17" s="67"/>
      <c r="Q17" s="67"/>
      <c r="R17" s="67"/>
      <c r="S17" s="67"/>
    </row>
    <row r="18" spans="1:19" x14ac:dyDescent="0.25">
      <c r="A18" s="46" t="s">
        <v>14</v>
      </c>
      <c r="B18" s="35">
        <v>26.06</v>
      </c>
      <c r="C18" s="36">
        <v>0</v>
      </c>
      <c r="D18" s="35">
        <v>62.414000000000001</v>
      </c>
      <c r="E18" s="36">
        <v>0</v>
      </c>
      <c r="F18" s="35">
        <v>157.54</v>
      </c>
      <c r="G18" s="79">
        <v>0</v>
      </c>
      <c r="H18" s="37">
        <v>130.02000000000001</v>
      </c>
      <c r="I18" s="39">
        <v>0</v>
      </c>
      <c r="J18" s="40">
        <f t="shared" si="0"/>
        <v>-17.468579408404196</v>
      </c>
      <c r="K18" s="41" t="s">
        <v>13</v>
      </c>
      <c r="L18" s="40">
        <f t="shared" si="2"/>
        <v>398.92555640828868</v>
      </c>
      <c r="M18" s="42" t="s">
        <v>13</v>
      </c>
      <c r="O18" s="14"/>
      <c r="P18" s="51"/>
      <c r="Q18" s="51"/>
    </row>
    <row r="19" spans="1:19" x14ac:dyDescent="0.25">
      <c r="A19" s="52" t="s">
        <v>15</v>
      </c>
      <c r="B19" s="47">
        <v>635.76</v>
      </c>
      <c r="C19" s="80">
        <v>1217.9860000000001</v>
      </c>
      <c r="D19" s="47">
        <v>334.25799999999998</v>
      </c>
      <c r="E19" s="48">
        <v>0</v>
      </c>
      <c r="F19" s="47">
        <v>725.81600000000003</v>
      </c>
      <c r="G19" s="80">
        <v>25.56</v>
      </c>
      <c r="H19" s="49">
        <v>806.92399999999998</v>
      </c>
      <c r="I19" s="50">
        <v>131</v>
      </c>
      <c r="J19" s="53">
        <f t="shared" si="0"/>
        <v>11.174732990179322</v>
      </c>
      <c r="K19" s="54">
        <f t="shared" si="0"/>
        <v>412.51956181533649</v>
      </c>
      <c r="L19" s="55">
        <f t="shared" si="2"/>
        <v>26.92273814017868</v>
      </c>
      <c r="M19" s="56">
        <f t="shared" si="2"/>
        <v>-89.244539756614614</v>
      </c>
      <c r="O19" s="14"/>
      <c r="P19" s="51"/>
      <c r="Q19" s="51"/>
    </row>
    <row r="20" spans="1:19" x14ac:dyDescent="0.25">
      <c r="A20" s="57" t="s">
        <v>20</v>
      </c>
      <c r="B20" s="73">
        <v>2771.7910000000002</v>
      </c>
      <c r="C20" s="75">
        <v>1495.47</v>
      </c>
      <c r="D20" s="47">
        <v>229.98</v>
      </c>
      <c r="E20" s="48">
        <v>3356.79</v>
      </c>
      <c r="F20" s="47">
        <v>786.02800000000002</v>
      </c>
      <c r="G20" s="80">
        <v>1854.68</v>
      </c>
      <c r="H20" s="49">
        <v>1053.4949999999999</v>
      </c>
      <c r="I20" s="81">
        <v>862.96</v>
      </c>
      <c r="J20" s="82">
        <f t="shared" si="0"/>
        <v>34.027668225559381</v>
      </c>
      <c r="K20" s="83">
        <f t="shared" si="0"/>
        <v>-53.471218754717796</v>
      </c>
      <c r="L20" s="84">
        <f t="shared" si="2"/>
        <v>-61.992264207510601</v>
      </c>
      <c r="M20" s="85">
        <f t="shared" si="2"/>
        <v>-42.295064427905608</v>
      </c>
      <c r="O20" s="14"/>
      <c r="P20" s="51"/>
      <c r="Q20" s="51"/>
    </row>
    <row r="21" spans="1:19" x14ac:dyDescent="0.25">
      <c r="A21" s="86" t="s">
        <v>21</v>
      </c>
      <c r="B21" s="35">
        <v>48.42</v>
      </c>
      <c r="C21" s="36">
        <v>72.260000000000005</v>
      </c>
      <c r="D21" s="68">
        <v>688.7</v>
      </c>
      <c r="E21" s="70">
        <v>0</v>
      </c>
      <c r="F21" s="68">
        <v>12.54</v>
      </c>
      <c r="G21" s="69">
        <v>0</v>
      </c>
      <c r="H21" s="71">
        <v>139.339</v>
      </c>
      <c r="I21" s="39">
        <v>24.36</v>
      </c>
      <c r="J21" s="87">
        <f t="shared" si="0"/>
        <v>1011.1562998405104</v>
      </c>
      <c r="K21" s="41" t="s">
        <v>13</v>
      </c>
      <c r="L21" s="88">
        <f t="shared" si="2"/>
        <v>187.77158199091281</v>
      </c>
      <c r="M21" s="42">
        <f t="shared" si="2"/>
        <v>-66.28840298920565</v>
      </c>
      <c r="O21" s="14"/>
      <c r="P21" s="51"/>
      <c r="Q21" s="51"/>
    </row>
    <row r="22" spans="1:19" x14ac:dyDescent="0.25">
      <c r="A22" s="52" t="s">
        <v>22</v>
      </c>
      <c r="B22" s="47">
        <v>24</v>
      </c>
      <c r="C22" s="80">
        <v>0</v>
      </c>
      <c r="D22" s="47">
        <v>60</v>
      </c>
      <c r="E22" s="48">
        <v>26.06</v>
      </c>
      <c r="F22" s="47">
        <v>9</v>
      </c>
      <c r="G22" s="80">
        <v>193</v>
      </c>
      <c r="H22" s="49">
        <v>148.36000000000001</v>
      </c>
      <c r="I22" s="50">
        <v>18.920000000000002</v>
      </c>
      <c r="J22" s="89">
        <f>+((H22*100/F22)-100)</f>
        <v>1548.4444444444446</v>
      </c>
      <c r="K22" s="54">
        <f t="shared" si="0"/>
        <v>-90.196891191709838</v>
      </c>
      <c r="L22" s="90">
        <f t="shared" si="2"/>
        <v>518.16666666666674</v>
      </c>
      <c r="M22" s="56" t="s">
        <v>13</v>
      </c>
      <c r="O22" s="14"/>
      <c r="P22" s="51"/>
      <c r="Q22" s="51"/>
    </row>
    <row r="23" spans="1:19" x14ac:dyDescent="0.25">
      <c r="A23" s="52" t="s">
        <v>23</v>
      </c>
      <c r="B23" s="47">
        <v>222.41900000000001</v>
      </c>
      <c r="C23" s="80">
        <v>6131.6980000000003</v>
      </c>
      <c r="D23" s="47">
        <v>89.206000000000003</v>
      </c>
      <c r="E23" s="48">
        <v>25.32</v>
      </c>
      <c r="F23" s="47">
        <v>259.584</v>
      </c>
      <c r="G23" s="80">
        <v>120.592</v>
      </c>
      <c r="H23" s="49">
        <v>328.04199999999997</v>
      </c>
      <c r="I23" s="50">
        <v>1052.6199999999999</v>
      </c>
      <c r="J23" s="89">
        <f t="shared" si="0"/>
        <v>26.372195512820497</v>
      </c>
      <c r="K23" s="54">
        <f t="shared" si="0"/>
        <v>772.87713944540258</v>
      </c>
      <c r="L23" s="90">
        <f t="shared" si="2"/>
        <v>47.488299111137081</v>
      </c>
      <c r="M23" s="56">
        <f t="shared" si="2"/>
        <v>-82.83314018400776</v>
      </c>
      <c r="O23" s="14"/>
      <c r="P23" s="51"/>
      <c r="Q23" s="51"/>
    </row>
    <row r="24" spans="1:19" x14ac:dyDescent="0.25">
      <c r="A24" s="52" t="s">
        <v>24</v>
      </c>
      <c r="B24" s="47">
        <v>261.95999999999998</v>
      </c>
      <c r="C24" s="80">
        <v>977.95</v>
      </c>
      <c r="D24" s="47">
        <v>0</v>
      </c>
      <c r="E24" s="48">
        <v>316.64</v>
      </c>
      <c r="F24" s="47">
        <v>0.7</v>
      </c>
      <c r="G24" s="80">
        <v>490.52</v>
      </c>
      <c r="H24" s="49">
        <v>64.748999999999995</v>
      </c>
      <c r="I24" s="50">
        <v>1357.11</v>
      </c>
      <c r="J24" s="89">
        <f t="shared" ref="J24:K36" si="3">+((H24*100/F24)-100)</f>
        <v>9149.8571428571431</v>
      </c>
      <c r="K24" s="54">
        <f t="shared" si="3"/>
        <v>176.66761803800051</v>
      </c>
      <c r="L24" s="90">
        <f t="shared" si="2"/>
        <v>-75.282867613376084</v>
      </c>
      <c r="M24" s="56">
        <f t="shared" si="2"/>
        <v>38.770898307684433</v>
      </c>
      <c r="O24" s="14"/>
      <c r="P24" s="51"/>
      <c r="Q24" s="51"/>
    </row>
    <row r="25" spans="1:19" x14ac:dyDescent="0.25">
      <c r="A25" s="52" t="s">
        <v>25</v>
      </c>
      <c r="B25" s="47">
        <v>273.2</v>
      </c>
      <c r="C25" s="80">
        <v>59.741999999999997</v>
      </c>
      <c r="D25" s="47">
        <v>9.9</v>
      </c>
      <c r="E25" s="48">
        <v>0</v>
      </c>
      <c r="F25" s="47">
        <v>0</v>
      </c>
      <c r="G25" s="80">
        <v>0</v>
      </c>
      <c r="H25" s="49">
        <v>556.08600000000001</v>
      </c>
      <c r="I25" s="50">
        <v>95.28</v>
      </c>
      <c r="J25" s="90" t="s">
        <v>13</v>
      </c>
      <c r="K25" s="54" t="s">
        <v>13</v>
      </c>
      <c r="L25" s="90">
        <f t="shared" si="2"/>
        <v>103.54538799414348</v>
      </c>
      <c r="M25" s="56">
        <f t="shared" si="2"/>
        <v>59.485788892236627</v>
      </c>
      <c r="O25" s="14"/>
      <c r="P25" s="51"/>
      <c r="Q25" s="51"/>
    </row>
    <row r="26" spans="1:19" x14ac:dyDescent="0.25">
      <c r="A26" s="52" t="s">
        <v>26</v>
      </c>
      <c r="B26" s="47">
        <v>273.36200000000002</v>
      </c>
      <c r="C26" s="80">
        <v>34.593000000000004</v>
      </c>
      <c r="D26" s="47">
        <v>105.714</v>
      </c>
      <c r="E26" s="48">
        <v>0</v>
      </c>
      <c r="F26" s="47">
        <v>64.091999999999999</v>
      </c>
      <c r="G26" s="80">
        <v>0</v>
      </c>
      <c r="H26" s="49">
        <v>337.59899999999999</v>
      </c>
      <c r="I26" s="50">
        <v>0</v>
      </c>
      <c r="J26" s="90">
        <f t="shared" ref="J26:K28" si="4">+((H26*100/F26)-100)</f>
        <v>426.74124695749867</v>
      </c>
      <c r="K26" s="54" t="s">
        <v>13</v>
      </c>
      <c r="L26" s="90">
        <f t="shared" si="2"/>
        <v>23.498876947051883</v>
      </c>
      <c r="M26" s="56" t="s">
        <v>13</v>
      </c>
      <c r="O26" s="14"/>
      <c r="P26" s="51"/>
      <c r="Q26" s="51"/>
    </row>
    <row r="27" spans="1:19" x14ac:dyDescent="0.25">
      <c r="A27" s="52" t="s">
        <v>27</v>
      </c>
      <c r="B27" s="47">
        <v>2519.7809999999999</v>
      </c>
      <c r="C27" s="48">
        <v>7519.0729999999994</v>
      </c>
      <c r="D27" s="47">
        <v>2545.0339999999997</v>
      </c>
      <c r="E27" s="48">
        <v>2641.56</v>
      </c>
      <c r="F27" s="47">
        <v>6480.5199999999995</v>
      </c>
      <c r="G27" s="80">
        <v>6794.4629999999997</v>
      </c>
      <c r="H27" s="49">
        <v>4701.4409999999998</v>
      </c>
      <c r="I27" s="50">
        <v>1881.0810000000001</v>
      </c>
      <c r="J27" s="90">
        <f t="shared" si="4"/>
        <v>-27.452719843469353</v>
      </c>
      <c r="K27" s="54">
        <f t="shared" si="4"/>
        <v>-72.314500792777878</v>
      </c>
      <c r="L27" s="90">
        <f t="shared" si="2"/>
        <v>86.581333854013508</v>
      </c>
      <c r="M27" s="56">
        <f t="shared" si="2"/>
        <v>-74.982541065900008</v>
      </c>
      <c r="O27" s="14"/>
      <c r="P27" s="51"/>
      <c r="Q27" s="51"/>
    </row>
    <row r="28" spans="1:19" s="1" customFormat="1" x14ac:dyDescent="0.25">
      <c r="A28" s="91" t="s">
        <v>28</v>
      </c>
      <c r="B28" s="92">
        <v>27203.754000000004</v>
      </c>
      <c r="C28" s="93">
        <v>82727.25</v>
      </c>
      <c r="D28" s="94">
        <v>24008.084999999999</v>
      </c>
      <c r="E28" s="95">
        <v>7816.38</v>
      </c>
      <c r="F28" s="96">
        <v>37257.035000000003</v>
      </c>
      <c r="G28" s="96">
        <v>16192.045</v>
      </c>
      <c r="H28" s="96">
        <v>41137.195999999996</v>
      </c>
      <c r="I28" s="96">
        <v>19750.123</v>
      </c>
      <c r="J28" s="96">
        <f>+((H28*100/F28)-100)</f>
        <v>10.414572710898739</v>
      </c>
      <c r="K28" s="96">
        <f>+((I28*100/G28)-100)</f>
        <v>21.9742348789174</v>
      </c>
      <c r="L28" s="96">
        <f>+((H28*100/B28)-100)</f>
        <v>51.218820755400117</v>
      </c>
      <c r="M28" s="94">
        <f>+((I28*100/C28)-100)</f>
        <v>-76.126218386323728</v>
      </c>
    </row>
    <row r="29" spans="1:19" s="1" customFormat="1" x14ac:dyDescent="0.25">
      <c r="A29" s="97" t="s">
        <v>29</v>
      </c>
      <c r="B29" s="98"/>
      <c r="C29" s="98"/>
      <c r="D29" s="98"/>
      <c r="E29" s="98"/>
      <c r="F29" s="98"/>
      <c r="G29" s="98"/>
      <c r="H29" s="98"/>
      <c r="I29" s="98"/>
      <c r="J29" s="97"/>
      <c r="K29" s="97"/>
      <c r="L29" s="97"/>
      <c r="M29" s="97"/>
    </row>
    <row r="30" spans="1:19" s="1" customFormat="1" ht="15" customHeight="1" x14ac:dyDescent="0.25">
      <c r="A30" s="99" t="s">
        <v>30</v>
      </c>
      <c r="B30" s="99"/>
      <c r="C30" s="99"/>
      <c r="D30" s="99"/>
      <c r="E30" s="99"/>
      <c r="F30" s="100"/>
      <c r="G30" s="100"/>
      <c r="H30" s="100"/>
      <c r="I30" s="100"/>
      <c r="K30" s="51"/>
      <c r="L30" s="51"/>
      <c r="M30" s="51"/>
    </row>
    <row r="31" spans="1:19" s="1" customFormat="1" x14ac:dyDescent="0.25">
      <c r="A31" s="99" t="s">
        <v>31</v>
      </c>
      <c r="B31" s="99"/>
      <c r="C31" s="99"/>
      <c r="D31" s="99"/>
      <c r="E31" s="99"/>
      <c r="F31" s="101"/>
      <c r="J31" s="102"/>
      <c r="K31" s="51"/>
      <c r="L31" s="51"/>
      <c r="M31" s="51"/>
    </row>
    <row r="32" spans="1:19" s="1" customFormat="1" ht="15" customHeight="1" x14ac:dyDescent="0.25">
      <c r="A32" s="103" t="s">
        <v>32</v>
      </c>
      <c r="B32" s="104"/>
      <c r="C32" s="104"/>
      <c r="D32" s="104"/>
      <c r="E32" s="104"/>
      <c r="F32" s="104"/>
      <c r="G32" s="104"/>
      <c r="H32" s="104"/>
      <c r="I32" s="104"/>
      <c r="J32" s="105"/>
      <c r="K32" s="102" t="s">
        <v>33</v>
      </c>
      <c r="L32" s="97"/>
      <c r="M32" s="97"/>
    </row>
    <row r="33" spans="2:10" s="1" customFormat="1" x14ac:dyDescent="0.25">
      <c r="B33" s="51"/>
      <c r="C33" s="51"/>
    </row>
    <row r="34" spans="2:10" s="1" customFormat="1" x14ac:dyDescent="0.25">
      <c r="J34" s="102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2023-01-25T11:58:17Z</dcterms:created>
  <dcterms:modified xsi:type="dcterms:W3CDTF">2023-01-25T11:59:23Z</dcterms:modified>
</cp:coreProperties>
</file>