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8_{C13AED6D-D211-4511-A430-3255E95915D3}" xr6:coauthVersionLast="47" xr6:coauthVersionMax="47" xr10:uidLastSave="{00000000-0000-0000-0000-000000000000}"/>
  <bookViews>
    <workbookView xWindow="-120" yWindow="-120" windowWidth="29040" windowHeight="17640" xr2:uid="{089D415C-C8EB-4C79-925F-6FB867C8ED6B}"/>
  </bookViews>
  <sheets>
    <sheet name="33_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M28" i="1"/>
  <c r="L28" i="1"/>
  <c r="K28" i="1"/>
  <c r="J28" i="1"/>
  <c r="M27" i="1"/>
  <c r="L27" i="1"/>
  <c r="J27" i="1"/>
  <c r="M26" i="1"/>
  <c r="L26" i="1"/>
  <c r="K26" i="1"/>
  <c r="J26" i="1"/>
  <c r="M24" i="1"/>
  <c r="L24" i="1"/>
  <c r="K24" i="1"/>
  <c r="J24" i="1"/>
  <c r="L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L19" i="1"/>
  <c r="J19" i="1"/>
  <c r="M18" i="1"/>
  <c r="L18" i="1"/>
  <c r="K18" i="1"/>
  <c r="J18" i="1"/>
  <c r="M17" i="1"/>
  <c r="L17" i="1"/>
  <c r="J17" i="1"/>
  <c r="L16" i="1"/>
  <c r="J16" i="1"/>
  <c r="M15" i="1"/>
  <c r="L15" i="1"/>
  <c r="J15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<sst xmlns="http://schemas.openxmlformats.org/spreadsheetml/2006/main" count="70" uniqueCount="36">
  <si>
    <t xml:space="preserve">Grūdų  ir aliejinių augalų sėklų  supirkimo kiekių suvestinė ataskaita (2023 m. 33– 35 sav.) pagal GS-1*, t </t>
  </si>
  <si>
    <t xml:space="preserve">                      Data
Grūdai</t>
  </si>
  <si>
    <t>Pokytis, %</t>
  </si>
  <si>
    <t>35  sav.  (08 29–09 04)</t>
  </si>
  <si>
    <t>33  sav.  (08 14–20)</t>
  </si>
  <si>
    <t>34  sav.  (08 21–27)</t>
  </si>
  <si>
    <t>35  sav.  (08 28–09 03)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</si>
  <si>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</si>
  <si>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</si>
  <si>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</si>
  <si>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</si>
  <si>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</si>
  <si>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</si>
  <si>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</si>
  <si>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</si>
  <si>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</si>
  <si>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</si>
  <si>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</si>
  <si>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</si>
  <si>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</si>
  <si>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</si>
  <si>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</si>
  <si>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</si>
  <si>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</si>
  <si>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</si>
  <si>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</si>
  <si>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</si>
  <si>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</si>
  <si>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</si>
  <si>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</si>
  <si>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</si>
  <si>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</si>
  <si>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2023 m. 35 savaitę su   34  savaite</t>
  </si>
  <si>
    <t>*** lyginant 2023 m. 35 savaitę su 2022 m. 35 savaite</t>
  </si>
  <si>
    <t>Pastaba: grūdų bei aliejinių augalų sėklų 33 ir 34 savaičių supirkimo kiekiai patikslinti  2023-09-07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</si>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</sst>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3" fillId="0" borderId="41" xfId="0" applyNumberFormat="1" applyFont="1" applyBorder="1" applyAlignment="1">
      <alignment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5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9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5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8" fillId="0" borderId="6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5" xfId="0" applyNumberFormat="1" applyFont="1" applyFill="1" applyBorder="1" applyAlignment="1">
      <alignment vertical="center"/>
    </xf>
    <xf numFmtId="4" fontId="5" fillId="3" borderId="55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5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7109E66-A54A-4D22-8A45-0B6A3418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DC623DE-D97C-4069-9A44-13E3EE55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B46B82B4-E88B-4533-BAE1-D62FDAD1D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6D376A7-4BF0-449B-B8B8-313206EDF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7315E34-2411-4389-8E02-2751C814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EB1BC08-8A93-472F-ACB9-9BFF1FED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FE3D89E1-5508-4AC2-B3C8-71ED9906A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955C9892-B65E-4932-A0D9-A91712D5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0040D9E-4FF2-498F-9A47-5B0309B6E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E2EC410-FF6C-4B78-B2AC-F016A63E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04F7F3A-316F-4D84-8D00-7CF7F15C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FFE5282-3903-4830-9BCC-88F4A23E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55FCB5E-B273-4C23-813C-2B250178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70B87CF-A633-4E73-ABE3-5225227F7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9300B36-6101-43D8-9F58-A1FA87155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215EAA4-C73E-44CD-991F-05DD814D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0D730BA-A364-4875-984C-74A1DC519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F279F90-F1D6-4CC0-A5A5-0C27B7D5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FF93D1F-805C-47C4-AAE0-C16E919BF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2A28CC2-B0EE-48B7-887B-43546A2D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4AC021B-C49D-4787-ABC8-6372103EF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A7CBBC9-F689-4326-982A-6C7E4E1B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7A14E8B3-BA5D-4381-B022-49F60687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427A5BD-B282-4077-9A72-918A6369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8F96795C-0EC1-4C62-8D23-0DA69C90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2233FCC6-885A-4564-8F7D-4D051D6E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72A84E07-7B39-45CE-B6B6-4689F7ACF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3A5DBC07-D947-4D49-BB7B-3249CAFB1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045A6581-EBAF-4307-825C-6096549B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FF64A0E4-9412-4601-BAAC-86ED17BF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8FED5B58-28FA-4C23-A2F0-A91758D2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709C6D29-BF2A-43C4-8EF7-FB6A35364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B9DE635F-3DC7-4958-8C34-FE40D447A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22822B51-3E7D-4690-B059-0BA9F653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852A88ED-2CE5-4DEC-9B6D-DCFB7D0AA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E3A0F35-D9E8-40A0-A32A-1F9CD45A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38E09EA2-250D-4817-9CE6-8E656DC1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8F5467D8-F3BD-4481-B8CC-02F6F533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36851E4-A1D0-43DE-BFB8-79F09A50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7B0982C-8BF1-45C7-9AA5-B3AB3581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D517E560-94CA-495C-B8B9-49E8C0DA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9A0F31F-64B1-448D-87AE-7ED43A49E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7F725D1D-44F2-41D9-8C52-6297FE8F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6170462-A62C-45DF-A4BD-D94B6BF1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DAB9049-9470-46A9-85CD-CEF8CAAB1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BD20DE8-6948-4477-AB61-BFF696CF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02912D1-6F60-422D-9165-D24F03F80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7E2CA79-47DD-4AE3-B606-BD106A60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FA399CB-F0E3-412B-A985-C1F4D3C4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0B0BE02-9600-49D2-A980-F91477E6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4C04B2B-F307-49B3-91B4-9DC9121E8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AC7C588-AB0D-4DAE-93A4-21E642573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9366148-C990-4A39-884D-56C9C288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64012234-FB2B-4E7E-BA91-5C18D55C5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09E5BF6-912C-4704-9B16-A95C266D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2181D2C-C636-45C2-9BD1-3805C564F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09CC58A-3AD4-4343-A8A0-1A7E5E11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9DB60F6-C9A7-475E-8AAF-DE318172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DD52BF0-2FCE-4857-9668-0503274E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2467323-95E4-449F-B830-CA1F1C035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2824743-576C-423E-BA06-CB9242FD2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5D1F6CB-FC8C-429B-8B03-918C2175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6EF10351-D107-42F5-84F7-2C29BA10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ADA7B8CD-F23D-4F59-BA4C-4BEF5B1A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2496F7C-C275-49E9-978B-BA371EEB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80FA06CD-33D6-4B68-A349-3995706CC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E4107A35-5C20-4E4B-9B5C-01664C7EA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F872100D-F9DF-4D12-8EEB-843C150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A16842CC-AA80-4E80-83CC-82C45E417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5AA59AC9-64B5-4182-9CA7-52B23391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7A36F76D-B035-4CAB-80C6-D73285EA4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82002D4-68FB-4F2B-A81F-37309FA6E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78053419-DA58-497E-93FD-2A70B68D6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E880E805-59F3-430F-B79A-F06C99F89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BCE0D0F5-654D-4D53-9492-61C8A444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D01A1BD-6DAC-4CAC-B928-361BA0D3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4C3503EB-E721-4DE2-9FEE-867B46CA6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1752DC4C-18B6-4F28-A722-C47C0F21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38A03E92-7798-4260-BF02-76A0A778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80E5774A-B3B5-4324-9C3C-DF13CB0B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21F0D9EC-091B-4981-A8BC-CB9F91A3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58564BC8-807F-41AD-B4B3-C171022E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11A9233-36D9-4AF0-AE4E-40FFEF9F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DE7238B-45C6-4687-A3CD-C7C859C7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A8376830-51ED-497D-A300-BB3C0D764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31EA559-E74C-4681-A8C7-8C2726FA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F0928704-824B-4034-BFDA-96C3121E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749C297-541C-4D50-908F-20873B7D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E4F2A8D-3266-4161-AA6F-3D3AA42F3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67423D7-F691-487E-9DC0-6EABCAC6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6D62380-77CE-4F7D-9C8D-3AF5417B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614B14E-E4D5-4F14-B275-417C1FEE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2007AD4-65A4-44E6-B7A4-10993BB4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9C833974-E7DF-4685-9ED5-65F3C693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8B3ECB7-16D4-4832-8E45-45695EF7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7B844B8-43C1-4A55-95FD-4527E61E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558D526-E366-4C44-8DB1-42553C8B4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1A79E38-914D-44D5-8902-9C277E05E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E7F6B87-9A3F-45B6-BCFB-ACAF9A47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D105B70-9064-4CAD-B7BE-2D0582403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3FA9CE8-AF3D-4AE5-A1DB-59568F42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94408355-6311-4D32-8AA6-FC367E8D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DD9EE0D5-8A73-41CC-801D-64548725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0F3D00E-DB65-40B4-9096-9C616D6D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79148DF-D440-4489-A720-2206CA63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9A870FF-6DA9-4674-ADAB-39A10A2F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552ADD8D-C5A6-494B-B4DE-F237814B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DF54641B-D519-4717-8743-8AA98092D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5C5656F8-F53E-483B-B25E-A19EAAC4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85F95F52-F17B-467B-BB44-A608D14E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1B166279-B72E-4412-B86B-5192AD5BB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7C8AC2D-D0E3-42BA-8F79-6D2CE7BB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CFB44B0-010D-4F7D-8A1C-68AEE444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4B608772-1B53-42DD-937E-C656A901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1E4D630-679E-432E-8E5C-24475EDD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F1DCC98-2E9D-4F75-AD1B-D0C4DE15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186662F-1A1D-4037-9C5A-CBC289E5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1F5E08B1-DF90-4882-BFAD-B0C753C9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A66DD212-B294-4CFA-8083-1F0AD165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DF7B8CDB-C8E9-4076-9771-62B542E1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4E43FEF-F71C-4037-9011-92582EA5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A23D18A2-9E20-4873-917D-BFA6601B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83AB66B9-DBD4-43A4-A3D7-111175F80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461647C2-2B83-4092-8DE7-CB94828C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08DE00D9-4AB5-4196-8881-E72D30F7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61A416BA-9553-406D-9BAB-B04C3B52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F3760416-6C8C-4B67-8EBC-F62C000C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2E3763B5-3176-4BDE-9E97-3723B2522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4145E45D-F979-4C6F-80C4-25FC6EF1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0980BD45-2E88-4417-8FBA-3BE3B981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D6D821B5-B78F-421F-8CE4-A0CC32FC6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9E3830A3-7A39-4ED2-9D19-4A310FA50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3EC04B15-8DBA-4E87-8E67-E39EC661B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32232307-5492-4F6D-99DB-28008748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334A066-0F26-4130-8445-391D71F4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5E92A78-7445-4C43-95F5-2CE6B86C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55ECA30-C8D0-4595-8A4B-4CA49678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5B6459CD-F920-4B7D-B20F-5A5360E6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5BFB85AB-0F7C-4190-AE5F-57E4EB13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BF8DB1F6-7002-479A-BF6A-FEBF560E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C9E04BF5-A3C3-48BA-B0F5-BF87CDD5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EB338509-385A-4C17-BD85-D0F9032A4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616FC25B-D85F-42E0-9CC2-C64D94B0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4702167C-EB74-44EC-AD35-EE1DB0C2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EE9A3A2C-8BCD-4D14-9D18-DE2B2EB70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F848AB33-3110-42AD-B1DB-42771233C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B376424B-9C32-4A01-94BC-5F32ABA0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603E9E27-A06F-4DB0-9CD1-60C57A04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3DC40A55-2FA6-484D-BB0D-8C7D02C4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884626DF-27B3-4E17-872B-E3746A8C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892A027B-B7F9-4E63-9A3E-DCB066D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13ED539E-928C-4DC1-8CE8-E9631FFDD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B33B6092-B93C-4F26-B0ED-130DF1BA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E5F163EC-4E5E-41AF-AA35-48007E9F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1146EE2F-ED29-48D4-B61B-2A4E2E520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62167FEA-5A2F-4643-AEA6-B0787731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5EEB8310-8126-4B52-9060-A502CA56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8F845597-5404-43B3-A07A-445E0FD4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BB640A24-DDA9-414F-8347-B4A8BA4CB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AFEFE9B4-2C63-4CFB-8478-75DB7C44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C1FF0C3C-D362-48D6-8AA1-03C66549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13ACEDB8-74BF-4CA1-BCF4-3C7DA2406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68500F87-55BC-491E-B0AC-F66AB398A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07C57E28-5C87-4374-B415-668EC6C9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DB3AAF9-FDB8-47D2-9C4A-A0F8AE65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78B0FD69-10AE-4ED2-8913-9C41AAAB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65D7CEEF-D564-4996-BE2F-39B110CE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9243853F-DB3E-476A-8D26-ECF6FF19D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F9DC357-9640-45A7-996F-E5999844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E28CC7C-D862-4DD0-8AB7-7C855D7A8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3B4AF46-C511-4D8C-A195-7351B3EFD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B6D50AB-F885-41DC-8ABD-6CF4375F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B7A3F2E-8131-4882-9D9E-C4F7C8A9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099A1651-19C1-4179-991B-DFE853A66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556AAFBE-2D0A-4F6A-A01C-9BBE7F2C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839F47B3-0D31-490E-B0EA-5962CBC3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1043E2F-DA9B-4FB5-B2F0-EEA2C131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F8E898B-EB2A-4E27-96BE-78BB3C772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260E224-E856-4F10-8804-B6290F99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F6DD9382-06C9-4344-848C-D3C639265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D1E92F52-3EEE-4846-9FBA-BCAF6526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7B9285C0-A62C-4E90-B955-20BA71AB7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C098386D-CE0B-4CA0-AED1-093CC4D6B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37337F9B-71CD-44B4-A250-3F4AE82D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2960551C-901C-4999-8B2A-BC5FE3B3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4AB5F0BB-669D-4E1B-A256-4E3FB8BE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6E93D572-E30B-408B-A3C2-42685D0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D2FBCCED-487B-4B97-A613-A304A776C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DDD6C313-E8AA-4DDE-B434-5BFE9FC8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56772E3E-BA35-4C90-A155-6BCC67E4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650EE941-421C-4EEF-9483-1C23BE6C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C92AD495-8BCF-4713-A7EE-B6B35295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5C11EE86-F91C-4C4D-B05D-64261329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37A20284-8023-468A-B511-FF7A0D58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31F0B8B-AA3E-4124-9F3B-5B9D444A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B0DF351A-AE74-4EC8-ABC0-BCA59815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CF3B6CE9-3932-4131-AC40-5EC0CAE1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1BD9AABA-5ECE-4DC5-8D18-2D052B9D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D170F29A-62AD-430E-818F-799FE6DB2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CD255E99-3E84-4D07-A4E9-4CB37FB6F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52D657D2-E28F-441A-8D64-CE899BC9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66D427B1-1FF7-4FCD-A281-55A0A4D1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4EA97945-DFF3-44DE-B447-EB9A0088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4F13BB58-66FB-45C4-8065-8098607C2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83C6A43C-D9E5-47BC-925A-5BB8948B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D1781F13-FEB1-4979-9547-E5E434485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0DA4326E-90A2-461C-B132-FE3C3CCE3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652DC482-53E6-496B-86FD-D318CB645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CDA8D20-5A83-4D08-9858-8CB6ADF43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38881C31-496D-42E0-A834-395D7311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9A167987-619B-4C2E-B4FA-71CC8CEEC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64EEC22B-A0A4-43B7-B73A-F8D2F06F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456F2B4D-1C6C-4A8F-BD3E-9DF6F75D3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8B3A26F6-90D9-4C30-9D0C-3CF1E679D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45470368-7D2A-4757-9945-61D0CCE9D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DB60681-DD22-4316-B225-E6DA61DE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AB041D8C-08F9-48E0-8858-B756ED0B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9AD7FD88-2DF1-4EF5-BAB0-C12C5B9E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4BF4D53-725A-4528-9BA4-76D13BF1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63FA536-D1A9-4BF6-8A1E-44056CC0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A50F6C1A-406D-451C-B85D-8E711B13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0ECD865D-9F31-4863-A3E0-11C16963E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24976A2-0876-466C-84C8-B43514BA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ED6BBBE8-30A1-4CCC-8396-A724D777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9706AB16-3566-4B02-8424-51891EC8E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89BD841-4D6F-4FA9-AA26-679F107E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E0E339ED-24C9-44DD-A0DE-018F93A4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6CD3D16D-5525-48D6-89C5-EBD00D70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617CC91-A151-405E-9307-FA03E67F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11BEA74-71BB-4B16-8ED3-ECE6A2DD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4DF6AAF-1D20-4877-B4CF-9BED48A45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99691569-87DA-4D1B-8E15-64D1D649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226F5B7E-585A-4376-AD96-73FE6CAC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FB12D73C-7E6A-43CE-B1E7-55D6CC2E1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5CF5C9C-2F6D-4A92-8C2C-7CD9D3FC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36187EC-30B9-4D87-A8A3-73E07F42E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345D8DA-6EEA-434F-B056-9D115A4B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F675EC41-FAFC-454B-A7C4-3374A208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FCA37E0-6815-4286-99C6-BBA6AE432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0700D25-55EB-485D-9CC7-B5ADC02EC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C18A23CE-7E44-4B0B-A3D5-7FCFE382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F7EFE861-A6FE-4ED3-B42C-9B96EBBD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81174312-2BDB-4661-B98D-5654866B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243BBF9-B4CC-45F5-A8D7-DA2E56E5D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76BEBF93-18C2-4AE5-A6DD-2DFAEAAF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5B25364-9172-4EE7-ACBF-FC3FB660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DF774C9-B60E-4732-8F0B-718040C9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85AFA95A-56BC-4B5E-8D1B-A5740076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1BB29C92-1BFB-4FB0-BC36-DB8B29CA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21AF8C3-95BE-4F20-A63D-F1BFB9329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4E688E5B-6519-40B4-B07A-E93AE101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45FC2386-F6EA-4443-8F2C-6CA51FDA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1E52E7E8-5A6C-4447-A156-2F2574D8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D743C9DA-FB16-4C95-AC65-43C7E49B1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ACDD966F-7D0F-4A77-833B-4136355F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BD382609-EDD0-4263-805C-805AF546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B3A22B4D-D0A8-473E-809C-20B7C6CAE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18F8DACD-C345-4C50-B15E-5F33FBEB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BCD40C7F-22D6-463F-B9D1-4B43E2B2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FBB420DF-0381-4065-800F-C83194B5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396E2DA7-CA35-4356-8BFD-00EE1D9C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F0B7773E-7CCF-4047-9F8E-A5DB836BE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041867C7-01AE-458A-9663-FCDA3532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474B681D-CCFA-4F03-9625-5DBB49A5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CEEEE16F-B5E9-4D33-819F-8DE339B4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AE14813F-A1B2-4198-A667-5CD9B665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1F24CD31-DFB7-4BB2-B30F-A95757C04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7E0A538-DFE9-4C6D-BAFF-19F7FC08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894433C-CD11-4A02-B381-B70D7D37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961ED2F7-4E60-4836-96E9-71EEAE2F9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A6C3CD7E-F4B6-4EBA-B2B8-1934207E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9F3EA18E-8433-4F02-9297-291C176C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55CC307-D4CC-4359-9E8E-B3CD4B8B5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81499C77-8A0F-4266-9AAA-D95195C2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C48F77CA-0507-4451-BE5A-26E2B86B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86F3880B-CC3F-43CF-9936-E95F2248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51D061D-EE92-4D06-BF71-9FA47FC6E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7DB5EFC7-5137-48A3-B073-31FFA3FE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6BE443EB-615B-4CDD-A9D1-3E834F4EF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7735854-454E-4CF0-85F2-EB86E1BD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ACECAE9-451B-4382-BF24-7CF40BF9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1ABE7480-2BC3-489D-8BB8-8B1B5DF5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D37B721-1533-4AE7-B6BB-FEBE3869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4DD5AE49-D5B6-4972-B17D-B21AB329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6DEA5732-6409-4924-951F-B302A411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C24F88B-7DA3-4AE3-A08B-785053F2C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D7C74A14-DF53-4421-9BE0-372B63CE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543F53C2-6AEB-49B9-B338-B3F88ECC6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A670B30-AAC5-4223-A7C6-937284A3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CBB823D1-E0A1-4FA3-8FEA-D4B92BEA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D0504E8E-13EC-4DF1-A8CE-6EF2DDCC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0F32E1EA-FD64-4A6F-AF88-7C435762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C2DB0A7-B014-43D3-A024-DBF5E694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EEE69E73-B9A5-4B2B-9A25-3E314815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9695A0E-15B0-461E-B625-27259DE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7A30891C-5FDC-41DE-A4A4-05FAB8D3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FB10C3B7-ECC1-4932-980E-9E4E41ACE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19400B61-4FD4-45C4-BFE4-1A02F4A0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7E4A8189-FC3D-44D0-864B-C56B0735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AC6CD184-899D-43A6-896E-495577EA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32A8941-38B8-4BEC-805D-E74F8B8FE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EEEBEA91-372A-4EBC-836E-53B73B38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8C860D37-6955-4539-ADE5-CC0DD422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4F23C18B-263F-4718-98C1-D5B57A7E5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3F06B1A2-163D-4459-8E16-E7BD356B3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49B3DBB9-7610-40DA-AFD8-72F64D962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45BBBFF6-AFA1-4DCD-BCCD-4F9363B1A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FCBF7BC-8D08-47D1-8355-08656719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7BE57E7-82C9-4658-8088-41E99E6F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616B1DC-208A-4B00-BC37-12BFD729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D8786D8-599D-43C9-8868-6D4118D4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5A6A0A60-AD2B-4CE4-92BA-D1D6BD9E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C19FEA1E-6E7F-4FD0-9CFC-0736FD605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1CD754D1-660F-4234-B8FE-64ADA2A1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684729DE-5313-4F6E-8A55-D877C122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9B27082C-0D32-4BB6-BE7E-B93344C1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6BE866CF-5F4E-4DC7-9B79-FCCBA5CB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DE2FC2B0-2C08-42C6-B71F-5C4EC327D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2EF645EA-14FB-4326-83CC-93B37E1A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A82C904D-4205-43C4-92E9-E6193CB3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E3F29761-058B-42E6-A06F-DE873D62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60B4588D-E119-442F-859B-DC3FD2E3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0D29364A-8097-4A00-8645-7AE090A0A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7E6D87FD-2C96-4F10-89EF-E2C016DDC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17EAC1F5-4CF7-4B58-A251-33B9D88F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247604C6-4C8C-4285-9C5D-8A77D7B3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815192A7-B094-4A22-B44F-FAB946C67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4B94C1FA-06FC-475D-8ADB-1CC56FAB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B0253AC-5277-4DB0-905A-80BA6E8C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6EF94077-42D2-4E6E-A6DF-AECAD4D2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A96B41C-D742-4F22-BD37-B43BF9B6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27FAC6B4-D879-4EB7-BC36-FB8B251D0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2AEA469F-F47D-45AB-8E48-3414D6D9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7294374D-71A1-4567-8079-51F4EC84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59F75337-A7B3-46FC-86CD-7DB9E3E1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E6244EDD-835D-4A3C-A48E-78184EE3C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A2EF0B8F-A400-48B1-B6E9-CDA80B447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6366B717-E5F4-4236-BA91-A387F284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80306CDA-8CE4-479F-A7DD-8D0B314D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2C750BA9-2287-47E7-8F18-84C2E115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6CBA7F55-A789-4D3F-A166-ECA62397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29603A82-F79D-4632-9EC0-93A874C0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14988AC3-E585-4CBE-9F46-213CD8E9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8830DFF4-C230-422B-B6D9-2B65AC21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CD7753D6-9737-492D-ABB0-206A7AA4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FA1E9EAB-33E5-4242-879C-7DF5504E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07663194-BA9B-4CB9-8EDF-6E20256D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D4CFCCB1-4F3A-4EAC-9F16-063014BA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743CA3E1-5231-4E8E-A2C8-B5F39EB8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770228C5-64C8-4806-AFA1-EEFC5CF7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850F60DF-D99B-4257-A58E-B33DD935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2AD92CDF-67A6-4B49-9B59-600808FD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CF2C0C8A-3250-414D-BB01-F06D69D4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8A973CAD-1EC7-43EC-A538-D12E8CD1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B1EF16EB-976C-4ED0-97EC-66ABCB2F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6816F014-B21A-4DF5-A11D-A5876D66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CFD4CA7-A184-47CF-8730-A6BC1530D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38318363-297A-43FA-86AB-548CCC07A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F4262FD-C09F-457B-B28D-8F3B6B00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7C0FFB9-431B-4BFB-AB96-EDC4FC33F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9AC5CA5-3C78-4E75-ABD6-ECBD6355D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7D8DD7DB-6256-4CA9-AC4D-29244C6C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C3FADD2D-CC77-46C2-8672-D3BA6A407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DBA656DD-AD3A-4922-8A42-0B93E22B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74A7453-A5E8-4712-9BD7-69E712B01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E68CCDB-C6E6-4DD3-AD66-CBF4B271E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050DB5E3-680F-4A10-B23C-65B9E45B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4F3E0DDB-4FCA-4761-BCAD-1B2EE5D0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CDB02C64-6726-410D-9A43-8AEADD7B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3B0DF51-EF74-4FC3-909C-8CA61F53B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D49B314-F2B9-4481-AEE2-B7E8C754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06B7BE93-5163-47F5-8988-EF2E9430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B267F2F9-ADC3-4DB7-A3FB-D07CBF2B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AE11C8B6-B9C4-46ED-8C2D-FEB57F6A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EDBDF43D-5A5A-4D30-96D2-00D5AF01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075DAFEC-8F37-430F-8831-75CCF46F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2CBBCC0A-419A-4677-A806-EB6B2FDDF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30E4EBE8-BE4A-4511-916C-ACE79892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3FC59128-7294-46FF-9828-29FE869A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385308AB-CE04-44C6-8BDA-0C46AA563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4A5E52B-4A88-44DE-A701-FA1E572E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54DE45F0-0BF2-4119-8ACA-486CECD1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A580ABDB-DA64-41CC-B040-0B08D7AC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B16F195E-EE1A-4344-994F-1F1CB0742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56202397-9A52-4D30-BC41-C1FEEFBEC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2E81C9A6-6CE2-48DC-94C9-2B176ED0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14D6082F-D1ED-4C77-A842-D1CBD483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61D74B1B-886B-48AD-AC9C-3C754C85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06C39991-6A8E-4E39-906B-D01E292C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3D97CD3D-6650-4AF3-88FA-36271E4F6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62C3EE55-F959-4656-92A6-ABCD00DE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B00076E1-CB76-46FB-893F-171E9591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7E824CCE-C12B-4263-9842-A9D156D9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87783994-D7E7-404C-9DBF-36D93F7A2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2375F405-7F3F-44C9-ABE9-BAA432F57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AA99AD36-7152-46AA-AE4A-16D0B8C3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FA42E3E0-71AB-4694-B880-E50639AD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E60BC765-A74D-41B4-AE85-703BC47CB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2C89AEC5-3C01-4B44-AD32-0BDCFD61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66563C9F-9184-4083-BD2B-44BDC0CE8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BFBFC9F2-0571-46AA-86F4-29BCB750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57AF6A62-ED69-4E5F-8CA7-BC67626C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116886FE-8024-4F5C-88ED-DC7280070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1AA925F3-6E56-4204-BB7E-7A0F4FAD1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2D5517B1-A579-4068-A4D5-30CE312B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5469D75D-444B-4D02-AB93-82DFF76DB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430EE371-D4FB-4AA5-813F-91E0F15B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0B84B706-BBB8-41D1-ADF4-8EEF59DE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1D2C6EE-8CAB-4443-8EB8-A2E38AD5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8C5E512-372F-47E9-B1FB-D225929A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E571CB63-24F4-48B5-B3EF-6B37E252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2D8F88DC-1E24-421A-B57F-6535269E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6F99EE9-2014-4C1F-BE12-2842680E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713C55AF-3227-4D30-8BF5-9004B5761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6353C70-5F5E-4BF6-8241-8FBF2569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F0491D6D-54F6-491F-A49B-D88F9B9B6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30A060F8-D259-475D-93F9-BD5073BE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E3D164CE-26D2-49CD-A433-BDC45EB99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EAFB35DF-2D26-4F30-9394-17C664EA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5D2B0803-17D1-4B2E-A4B3-5638A1FA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D84165E-43A3-408C-8B68-D9F9A8E3B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13556490-C1B1-48ED-9FC9-C205AB11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A6D88BD-B279-4E46-A479-D40CE219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4A3659A7-CC94-4199-B54B-FD6000657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7C87115-4B69-4327-964E-6A234F932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4A9C4109-62F3-428B-B785-65F95B56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5DF3CFDF-E77F-4043-8963-412E7DB1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1096EFD9-E8DA-4C5B-98EA-364D3D6C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57BFC38-2EA3-4C11-B2B9-C3412F20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50301CA7-473D-4B93-859B-04ECCF9B9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DF28B71-2620-43E4-BEE3-C032E8F9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9F0D7EA-60B0-4F48-A16A-32CF398D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7A021A3-3E51-4D87-AA2A-8072D00D8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3D2A0E27-E2D4-42E3-A13E-B6444C57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FBB37BE-B976-4394-AF2C-0472511A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66867255-8FC6-413F-A9FA-F0D4FC90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86B453D2-3178-4F2C-8FDD-0D6C4973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520A1E32-ABEF-42BD-A21B-69C4E362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679A99A4-81D5-42C5-951E-6DC824FC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599A29F5-F38B-45C4-9D25-BF90FFF1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AB1BF9EF-B10F-470C-8445-FF5E8D69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1A8BEAA1-90EE-4F37-B493-DBB30D72D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A10A6A8A-3665-4E32-83F6-0B2927DE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26FF4EB1-92D9-40B5-BEAB-838DB12D6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2E7F210-8D08-4748-972A-E96458DF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F16826B6-1350-4B89-8C58-366E8F4B2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E249A872-8CFD-4DA3-94F0-FE99AEC26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EAD1F17E-8795-4E01-8344-F2AD6B15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D998963-4F0D-4741-A4E6-D5D4B36D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1AD1F83D-558A-4DE5-9895-64BC6D8E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DFD81D04-062F-4233-AC49-87BAB6F1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4C7B2CC-BC7C-4619-8DF7-CD581250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3618C274-06DC-48D7-BDD6-8E5DF8189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50AFC245-A351-43F4-98EF-BCEA05498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F43BF1ED-5FD2-4337-91C5-25D6211E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E9B3431D-844C-4E70-AFA6-503A5023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1756E36B-9E76-4F00-B034-3DCE7F6D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85A072A2-5DE3-4F48-8FC0-5DABF7F7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CC2DD5A7-E225-411C-B9E5-405B755C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99980AD0-8393-4ABC-8ED6-067423F6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05EBE795-5816-4358-98F9-5263AE4B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2B40C87D-F399-4DF9-9DCD-75720158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0C1C42F5-6041-47F5-BA9A-A4F5AA78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71DF5CDE-C1A2-4320-8706-80F544AE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D61CDA5A-7831-45C7-87BB-2F16214F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3234DEF8-9F56-4081-A45E-821EFCEC5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1125B75C-016C-4B7B-8DBB-DBCC82EF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BF8619C9-4226-4408-846B-80C1462A8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B84AEFA6-899F-441D-B7F7-9274126F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D6226F3B-4051-4288-9033-380F6A2D3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82B2EAF-C892-4C27-8A70-5F8B4AA1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6C8615A2-AA94-4CD8-853B-8B1EBDA5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51CF0F1A-F6E7-4005-8BCB-19632267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BA3E2943-5D35-48A2-9E3F-B5054765B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721FF716-F980-439B-A7A3-2231D71A2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4F49418F-0D6C-4DFF-98B9-2E00CF78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7CBC0841-6501-48E9-9735-23EFB5FF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39E60414-9BD0-4480-9331-B9D2C4A7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17F5644-9C06-4B94-9A26-4D7BDCBD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B067749E-FFDB-4C9B-83C2-F325ED89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1E65157B-7E00-4F0F-B556-F8E2CD5A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A8817143-C97F-4DC7-BDAA-A8E1340D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3DFF02B-BAFF-4F45-AF40-3ACEB5CE2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0AAE95C-6EB2-44B3-BB89-2C9AE96D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80661C1-2A92-48A2-9E9C-79062230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DB279E15-FBE6-4CC7-8B3C-46651EBC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8E3B0DC-1D45-4040-A7A2-772AE251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326CE2A-A4D0-44CA-B1C0-EDE7D7F3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86CB0CE9-050C-422A-AABF-B83D8B3B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3119777B-7737-427C-BB8A-865854BFA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3022F980-BDC5-4382-AC2C-A301D9DE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1CB82B4C-EDB2-4436-9588-51A8C5774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04E37E32-DF7D-460F-A83C-AA06A6FF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0D3D714D-A970-4AFB-985F-BEE1BC50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4E00395C-5CB2-45D6-A73B-70714227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B1B654B8-012B-48F8-BC69-E8B9D099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E3965C68-3CBC-47EF-9DBB-51278DF39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DA77F523-32AB-4051-9F13-E8D70FCD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76F3DE84-13F2-4E85-82FC-097CA764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6B700325-98B0-4852-A8B5-535EF23F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D98DDCBC-96D6-410E-A783-5825DC30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AF5A3308-8B76-4D68-8340-B4F34110F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2037390A-72EB-4346-A9EB-9366AFB0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53FE0F24-E323-4EEF-A06C-4397EE0D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36C654D6-4C7E-4AF8-BF14-521FB937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B954F417-21E2-48EB-AFC1-CC03DFD50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F744F114-28EF-4193-932C-1D4F0525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A5AB9387-D0AA-431F-98C6-98A0AEBE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AA5282D4-9EF5-4090-8017-0EC293ED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3B2D1CC9-CD7F-4F7B-B8CE-BD55056E2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7AAF2066-D942-418E-B274-DCABA7AA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B2C0786E-C8B1-454B-9CBC-9D70CFA5F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85F81D2-D755-40FB-AF2D-1136321B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4C11AA6-8AC2-47DC-8F3C-D8C4BA155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CF0150A-E432-4F22-B366-4F596281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68877A90-8873-4A73-AC2E-54BE76F2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F9F42625-FCB8-449B-8EC5-3A2B32C6B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547EF0FE-6CF9-4D1D-916A-4B9C4447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DCC850DE-F1A0-4B6F-9D43-FAA2ABDF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9D71AFBF-009F-4A21-B5E2-0EA4E557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85A9C0D-BFD2-4DC7-BE95-A00981741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616C8AA2-5253-4B4D-89A4-391271BC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93F4F28B-ECC1-471E-8501-D0822BC1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B654EC0C-D991-4B6F-8D0F-8796FA4D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AB8ABFEF-91A7-4C23-9981-8C978080E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DCEB242-61C0-4DE2-A45D-33B66F40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1ECAEC75-909F-449E-BAD6-C70F5C9B2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793B8E51-71FE-4D0B-80C5-328556A9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624DE230-D6D9-4C6A-9D5C-FD6D1579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CC9AAC42-44AC-4A27-818F-4C96EC04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1C30036B-FCD2-4763-9CE7-7B0009C8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FE81D9C6-F482-4504-A397-2ED881FC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C2AADED5-22B5-4D58-A56F-BCE32C95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D998AC6F-A1BB-4243-99A6-8D15CE8FC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7C5758CC-ACD9-423F-A863-5D3F3E066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0118F93-33F3-47C8-86CD-65B0605F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CA1DBCDA-72EB-4CD8-9BB6-645BC96E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71A4C810-6A55-4489-881C-BB1BF5E4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5342054F-FD70-4D05-9E88-977C735C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3B3A7922-3C7A-4FE8-8108-519322F6E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F3E05BB3-F49B-42D2-AF07-71F217D88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12EC49F7-ABC7-496B-B06B-A63CF9A4C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8071C105-AC10-4E29-96A5-5C39CB16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CB4D5641-497D-490D-BFB2-6EFFF7AF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17200D18-A7F0-4930-BAAE-C278195BB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7E8A0B91-AE4C-4722-9554-FEB805AE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7F5473E9-276D-4CC6-B108-A403C64A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BA384A7A-5B20-4E3D-B86F-717643DD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AEDFFBC9-42EC-4E5D-85B1-F9B56A53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2C90678-681A-46DB-870A-B82F8D2F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082BC6F4-A2BE-4087-9E1F-7E80C9F22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2F25F4A5-275C-448A-B883-0B1877FD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49EF7F66-7469-40B9-B4B7-6ACBA273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5D796B39-D9FA-4E74-99F3-394262F0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EC95EB8E-6606-41CD-9540-00877B75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C20144C6-F458-48C9-B246-EE6B89B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1E7D8602-46D8-4809-9315-53E5A260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0E9BDA06-186F-4343-88A1-14B6AF7F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5A69A04E-F061-47E0-BEBA-7293829FB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3A4700AB-5ECA-484F-ADE7-20503962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A5588E12-AAAA-4553-BB00-74D313C7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DF495B08-851A-4B71-8394-F5DD8411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0980FD62-1AB4-476D-BD40-49DB3CC8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EED81EC4-54F4-4EFF-B9E2-F8C65991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C964939C-37BA-45BA-84CD-3F2FD1E8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42E407F7-C13B-43D9-AFD6-6B3DFF23F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2AA1F098-980E-42ED-8871-5BBA8227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C265BE4B-8307-4F6D-BA6E-353F14FA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889D52D-4BF4-472A-B278-023D28F14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8594D29-D7D0-4591-8C71-3FE7CC00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E50567C8-CB24-4F2C-B740-F12DA024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D4EB640-3FE3-4EDB-997F-9BD03560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C67D903-CCB0-4D41-8E3B-AAD663B91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6014-434E-472E-B8CD-AAE711D588F7}">
  <dimension ref="A1:V57"/>
  <sheetViews>
    <sheetView showGridLines="0" tabSelected="1" workbookViewId="0">
      <selection activeCell="R30" sqref="R30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2022</v>
      </c>
      <c r="C4" s="8"/>
      <c r="D4" s="9">
        <v>2023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139589.486</v>
      </c>
      <c r="C8" s="27">
        <v>42320.729999999996</v>
      </c>
      <c r="D8" s="26">
        <v>379761.25300000003</v>
      </c>
      <c r="E8" s="27">
        <v>18601.877</v>
      </c>
      <c r="F8" s="28">
        <v>222430.83199999999</v>
      </c>
      <c r="G8" s="29">
        <v>16800.11</v>
      </c>
      <c r="H8" s="28">
        <v>148153.90100000001</v>
      </c>
      <c r="I8" s="29">
        <v>30652.302</v>
      </c>
      <c r="J8" s="28">
        <f t="shared" ref="J8:K13" si="0">+((H8*100/F8)-100)</f>
        <v>-33.393271217004653</v>
      </c>
      <c r="K8" s="30">
        <f t="shared" si="0"/>
        <v>82.452983938795654</v>
      </c>
      <c r="L8" s="28">
        <f t="shared" ref="L8:M13" si="1">+((H8*100/B8)-100)</f>
        <v>6.1354298560852953</v>
      </c>
      <c r="M8" s="31">
        <f t="shared" si="1"/>
        <v>-27.571424216926303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3128.4049999999997</v>
      </c>
      <c r="C9" s="36">
        <v>254.95499999999998</v>
      </c>
      <c r="D9" s="35">
        <v>14461.752</v>
      </c>
      <c r="E9" s="36">
        <v>381.91399999999999</v>
      </c>
      <c r="F9" s="37">
        <v>13373.462</v>
      </c>
      <c r="G9" s="38">
        <v>258.28200000000004</v>
      </c>
      <c r="H9" s="37">
        <v>7426.41</v>
      </c>
      <c r="I9" s="39">
        <v>706.29899999999998</v>
      </c>
      <c r="J9" s="40">
        <f>+((H9*100/F9)-100)</f>
        <v>-44.469053712494187</v>
      </c>
      <c r="K9" s="41">
        <f>+((I9*100/G9)-100)</f>
        <v>173.46040374474404</v>
      </c>
      <c r="L9" s="40">
        <f>+((H9*100/B9)-100)</f>
        <v>137.38646370914253</v>
      </c>
      <c r="M9" s="42">
        <f>+((I9*100/C9)-100)</f>
        <v>177.02888745072659</v>
      </c>
      <c r="N9" s="32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19976.991000000002</v>
      </c>
      <c r="C10" s="48">
        <v>3561.88</v>
      </c>
      <c r="D10" s="47">
        <v>14690.628000000001</v>
      </c>
      <c r="E10" s="48">
        <v>318.51</v>
      </c>
      <c r="F10" s="49">
        <v>16102.045</v>
      </c>
      <c r="G10" s="38">
        <v>198.56700000000001</v>
      </c>
      <c r="H10" s="49">
        <v>6884.6970000000001</v>
      </c>
      <c r="I10" s="50">
        <v>238.077</v>
      </c>
      <c r="J10" s="40">
        <f>+((H10*100/F10)-100)</f>
        <v>-57.24333772511504</v>
      </c>
      <c r="K10" s="41">
        <f t="shared" si="0"/>
        <v>19.89756606082581</v>
      </c>
      <c r="L10" s="40">
        <f t="shared" si="1"/>
        <v>-65.536866888511895</v>
      </c>
      <c r="M10" s="42">
        <f t="shared" si="1"/>
        <v>-93.315973586982153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68999.104999999996</v>
      </c>
      <c r="C11" s="48">
        <v>26455.838</v>
      </c>
      <c r="D11" s="47">
        <v>180981.163</v>
      </c>
      <c r="E11" s="48">
        <v>15164.071</v>
      </c>
      <c r="F11" s="49">
        <v>125908.639</v>
      </c>
      <c r="G11" s="38">
        <v>12549.869999999999</v>
      </c>
      <c r="H11" s="49">
        <v>90661.212</v>
      </c>
      <c r="I11" s="50">
        <v>27974.059999999998</v>
      </c>
      <c r="J11" s="53">
        <f t="shared" si="0"/>
        <v>-27.994446830610258</v>
      </c>
      <c r="K11" s="54">
        <f t="shared" si="0"/>
        <v>122.90318545132342</v>
      </c>
      <c r="L11" s="55">
        <f t="shared" si="1"/>
        <v>31.394765192968805</v>
      </c>
      <c r="M11" s="56">
        <f t="shared" si="1"/>
        <v>5.7387031172476952</v>
      </c>
      <c r="N11" s="32"/>
      <c r="O11" s="14"/>
      <c r="P11" s="51"/>
      <c r="Q11" s="51"/>
    </row>
    <row r="12" spans="1:22" x14ac:dyDescent="0.25">
      <c r="A12" s="52" t="s">
        <v>15</v>
      </c>
      <c r="B12" s="47">
        <v>23313.762000000002</v>
      </c>
      <c r="C12" s="48">
        <v>5045.7889999999998</v>
      </c>
      <c r="D12" s="47">
        <v>119532.345</v>
      </c>
      <c r="E12" s="48">
        <v>1668.16</v>
      </c>
      <c r="F12" s="49">
        <v>44884.014999999999</v>
      </c>
      <c r="G12" s="38">
        <v>2671.5749999999998</v>
      </c>
      <c r="H12" s="49">
        <v>30394.768</v>
      </c>
      <c r="I12" s="50">
        <v>778.12800000000004</v>
      </c>
      <c r="J12" s="53">
        <f t="shared" si="0"/>
        <v>-32.28153051815886</v>
      </c>
      <c r="K12" s="54">
        <f t="shared" si="0"/>
        <v>-70.873810392745852</v>
      </c>
      <c r="L12" s="55">
        <f t="shared" si="1"/>
        <v>30.372644277658821</v>
      </c>
      <c r="M12" s="56">
        <f t="shared" si="1"/>
        <v>-84.578665497110563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24058.662</v>
      </c>
      <c r="C13" s="48">
        <v>7002.268</v>
      </c>
      <c r="D13" s="47">
        <v>50095.365000000005</v>
      </c>
      <c r="E13" s="48">
        <v>1069.222</v>
      </c>
      <c r="F13" s="49">
        <v>22162.671000000002</v>
      </c>
      <c r="G13" s="38">
        <v>1121.8159999999998</v>
      </c>
      <c r="H13" s="49">
        <v>12786.814</v>
      </c>
      <c r="I13" s="50">
        <v>955.73800000000006</v>
      </c>
      <c r="J13" s="36">
        <f t="shared" si="0"/>
        <v>-42.304724913346412</v>
      </c>
      <c r="K13" s="58">
        <f t="shared" si="0"/>
        <v>-14.804388598486725</v>
      </c>
      <c r="L13" s="36">
        <f t="shared" si="1"/>
        <v>-46.851516514093753</v>
      </c>
      <c r="M13" s="59">
        <f t="shared" si="1"/>
        <v>-86.351022268784916</v>
      </c>
      <c r="N13" s="32"/>
    </row>
    <row r="14" spans="1:22" x14ac:dyDescent="0.25">
      <c r="A14" s="60" t="s">
        <v>17</v>
      </c>
      <c r="B14" s="47">
        <v>112.56100000000001</v>
      </c>
      <c r="C14" s="48">
        <v>0</v>
      </c>
      <c r="D14" s="47">
        <v>0</v>
      </c>
      <c r="E14" s="48">
        <v>0</v>
      </c>
      <c r="F14" s="49">
        <v>0</v>
      </c>
      <c r="G14" s="61">
        <v>0</v>
      </c>
      <c r="H14" s="49">
        <v>0</v>
      </c>
      <c r="I14" s="62">
        <v>0</v>
      </c>
      <c r="J14" s="36" t="s">
        <v>18</v>
      </c>
      <c r="K14" s="58" t="s">
        <v>18</v>
      </c>
      <c r="L14" s="36" t="s">
        <v>18</v>
      </c>
      <c r="M14" s="59" t="s">
        <v>18</v>
      </c>
      <c r="N14" s="32"/>
      <c r="O14" s="14"/>
      <c r="P14" s="51"/>
      <c r="Q14" s="51"/>
    </row>
    <row r="15" spans="1:22" s="33" customFormat="1" x14ac:dyDescent="0.25">
      <c r="A15" s="63" t="s">
        <v>19</v>
      </c>
      <c r="B15" s="64">
        <v>1343.912</v>
      </c>
      <c r="C15" s="65">
        <v>1943.67</v>
      </c>
      <c r="D15" s="64">
        <v>3994.7779999999998</v>
      </c>
      <c r="E15" s="65">
        <v>0</v>
      </c>
      <c r="F15" s="64">
        <v>2508.038</v>
      </c>
      <c r="G15" s="65">
        <v>0</v>
      </c>
      <c r="H15" s="66">
        <v>819.596</v>
      </c>
      <c r="I15" s="39">
        <v>28.3</v>
      </c>
      <c r="J15" s="67">
        <f t="shared" ref="J15:K26" si="2">+((H15*100/F15)-100)</f>
        <v>-67.321228785209797</v>
      </c>
      <c r="K15" s="68" t="s">
        <v>18</v>
      </c>
      <c r="L15" s="67">
        <f t="shared" ref="L15:M28" si="3">+((H15*100/B15)-100)</f>
        <v>-39.014161641536049</v>
      </c>
      <c r="M15" s="69">
        <f t="shared" si="3"/>
        <v>-98.543991521194442</v>
      </c>
      <c r="N15" s="32"/>
      <c r="O15" s="70"/>
      <c r="P15" s="70"/>
      <c r="Q15" s="70"/>
      <c r="R15" s="70"/>
      <c r="S15" s="70"/>
    </row>
    <row r="16" spans="1:22" x14ac:dyDescent="0.25">
      <c r="A16" s="46" t="s">
        <v>13</v>
      </c>
      <c r="B16" s="71">
        <v>919.78200000000004</v>
      </c>
      <c r="C16" s="72">
        <v>1166.1199999999999</v>
      </c>
      <c r="D16" s="71">
        <v>1109.5989999999999</v>
      </c>
      <c r="E16" s="73">
        <v>0</v>
      </c>
      <c r="F16" s="71">
        <v>1325.71</v>
      </c>
      <c r="G16" s="72">
        <v>0</v>
      </c>
      <c r="H16" s="74">
        <v>561.23099999999999</v>
      </c>
      <c r="I16" s="39">
        <v>0</v>
      </c>
      <c r="J16" s="40">
        <f t="shared" si="2"/>
        <v>-57.665628229401605</v>
      </c>
      <c r="K16" s="41" t="s">
        <v>18</v>
      </c>
      <c r="L16" s="75">
        <f t="shared" si="3"/>
        <v>-38.982171862463069</v>
      </c>
      <c r="M16" s="42" t="s">
        <v>18</v>
      </c>
      <c r="N16" s="32"/>
      <c r="O16" s="14"/>
      <c r="P16" s="51"/>
      <c r="Q16" s="51"/>
    </row>
    <row r="17" spans="1:19" x14ac:dyDescent="0.25">
      <c r="A17" s="57" t="s">
        <v>14</v>
      </c>
      <c r="B17" s="76">
        <v>424.13</v>
      </c>
      <c r="C17" s="77">
        <v>777.55</v>
      </c>
      <c r="D17" s="76">
        <v>2885.1790000000001</v>
      </c>
      <c r="E17" s="78">
        <v>0</v>
      </c>
      <c r="F17" s="76">
        <v>1182.328</v>
      </c>
      <c r="G17" s="77">
        <v>0</v>
      </c>
      <c r="H17" s="79">
        <v>258.36500000000001</v>
      </c>
      <c r="I17" s="80">
        <v>28.3</v>
      </c>
      <c r="J17" s="36">
        <f t="shared" si="2"/>
        <v>-78.147772868442601</v>
      </c>
      <c r="K17" s="58" t="s">
        <v>18</v>
      </c>
      <c r="L17" s="36">
        <f t="shared" si="3"/>
        <v>-39.083535708391295</v>
      </c>
      <c r="M17" s="59">
        <f t="shared" si="3"/>
        <v>-96.360362677641305</v>
      </c>
      <c r="N17" s="32"/>
      <c r="O17" s="14"/>
      <c r="P17" s="51"/>
      <c r="Q17" s="51"/>
    </row>
    <row r="18" spans="1:19" s="33" customFormat="1" x14ac:dyDescent="0.25">
      <c r="A18" s="63" t="s">
        <v>20</v>
      </c>
      <c r="B18" s="26">
        <v>12585.528</v>
      </c>
      <c r="C18" s="27">
        <v>6431.384</v>
      </c>
      <c r="D18" s="26">
        <v>31083.564999999999</v>
      </c>
      <c r="E18" s="27">
        <v>1256.1410000000001</v>
      </c>
      <c r="F18" s="26">
        <v>25582.238000000001</v>
      </c>
      <c r="G18" s="81">
        <v>3184.1370000000002</v>
      </c>
      <c r="H18" s="28">
        <v>11663.119999999999</v>
      </c>
      <c r="I18" s="39">
        <v>5572.357</v>
      </c>
      <c r="J18" s="67">
        <f t="shared" si="2"/>
        <v>-54.409305393843965</v>
      </c>
      <c r="K18" s="68">
        <f t="shared" si="2"/>
        <v>75.003682316432958</v>
      </c>
      <c r="L18" s="67">
        <f t="shared" si="3"/>
        <v>-7.3291164264224733</v>
      </c>
      <c r="M18" s="69">
        <f t="shared" si="3"/>
        <v>-13.356798474480769</v>
      </c>
      <c r="N18" s="32"/>
      <c r="O18" s="70"/>
      <c r="P18" s="70"/>
      <c r="Q18" s="70"/>
      <c r="R18" s="70"/>
      <c r="S18" s="70"/>
    </row>
    <row r="19" spans="1:19" x14ac:dyDescent="0.25">
      <c r="A19" s="46" t="s">
        <v>13</v>
      </c>
      <c r="B19" s="35">
        <v>3695.7610000000004</v>
      </c>
      <c r="C19" s="36">
        <v>0</v>
      </c>
      <c r="D19" s="35">
        <v>14481.728999999999</v>
      </c>
      <c r="E19" s="36">
        <v>0</v>
      </c>
      <c r="F19" s="35">
        <v>9573.0789999999997</v>
      </c>
      <c r="G19" s="82">
        <v>28.943999999999999</v>
      </c>
      <c r="H19" s="37">
        <v>4868.0879999999997</v>
      </c>
      <c r="I19" s="39">
        <v>0</v>
      </c>
      <c r="J19" s="40">
        <f t="shared" si="2"/>
        <v>-49.148147633587897</v>
      </c>
      <c r="K19" s="41" t="s">
        <v>18</v>
      </c>
      <c r="L19" s="40">
        <f t="shared" si="3"/>
        <v>31.72085532587198</v>
      </c>
      <c r="M19" s="42" t="s">
        <v>18</v>
      </c>
      <c r="N19" s="32"/>
      <c r="O19" s="14"/>
      <c r="P19" s="51"/>
      <c r="Q19" s="51"/>
    </row>
    <row r="20" spans="1:19" x14ac:dyDescent="0.25">
      <c r="A20" s="52" t="s">
        <v>14</v>
      </c>
      <c r="B20" s="47">
        <v>5220.3589999999995</v>
      </c>
      <c r="C20" s="83">
        <v>2447.614</v>
      </c>
      <c r="D20" s="47">
        <v>14071.736000000001</v>
      </c>
      <c r="E20" s="48">
        <v>485.54600000000005</v>
      </c>
      <c r="F20" s="47">
        <v>13236.74</v>
      </c>
      <c r="G20" s="83">
        <v>182.273</v>
      </c>
      <c r="H20" s="49">
        <v>5743.7760000000007</v>
      </c>
      <c r="I20" s="50">
        <v>1149.6869999999999</v>
      </c>
      <c r="J20" s="53">
        <f t="shared" si="2"/>
        <v>-56.607321742362537</v>
      </c>
      <c r="K20" s="54">
        <f t="shared" si="2"/>
        <v>530.75002880294937</v>
      </c>
      <c r="L20" s="55">
        <f t="shared" si="3"/>
        <v>10.02645603492023</v>
      </c>
      <c r="M20" s="56">
        <f t="shared" si="3"/>
        <v>-53.02825527227742</v>
      </c>
      <c r="N20" s="32"/>
      <c r="O20" s="14"/>
      <c r="P20" s="51"/>
      <c r="Q20" s="51"/>
    </row>
    <row r="21" spans="1:19" x14ac:dyDescent="0.25">
      <c r="A21" s="57" t="s">
        <v>21</v>
      </c>
      <c r="B21" s="76">
        <v>3669.4080000000004</v>
      </c>
      <c r="C21" s="78">
        <v>3983.77</v>
      </c>
      <c r="D21" s="47">
        <v>2530.1</v>
      </c>
      <c r="E21" s="48">
        <v>770.59500000000003</v>
      </c>
      <c r="F21" s="47">
        <v>2772.4189999999999</v>
      </c>
      <c r="G21" s="83">
        <v>2972.92</v>
      </c>
      <c r="H21" s="49">
        <v>1051.2560000000001</v>
      </c>
      <c r="I21" s="62">
        <v>4422.67</v>
      </c>
      <c r="J21" s="84">
        <f t="shared" si="2"/>
        <v>-62.081633403897456</v>
      </c>
      <c r="K21" s="85">
        <f t="shared" si="2"/>
        <v>48.76518708878811</v>
      </c>
      <c r="L21" s="86">
        <f t="shared" si="3"/>
        <v>-71.350801001142415</v>
      </c>
      <c r="M21" s="87">
        <f t="shared" si="3"/>
        <v>11.017202298325458</v>
      </c>
      <c r="N21" s="32"/>
      <c r="O21" s="14"/>
      <c r="P21" s="51"/>
      <c r="Q21" s="51"/>
    </row>
    <row r="22" spans="1:19" x14ac:dyDescent="0.25">
      <c r="A22" s="88" t="s">
        <v>22</v>
      </c>
      <c r="B22" s="35">
        <v>5043.0780000000004</v>
      </c>
      <c r="C22" s="36">
        <v>312.39499999999998</v>
      </c>
      <c r="D22" s="71">
        <v>7909.0510000000004</v>
      </c>
      <c r="E22" s="73">
        <v>6.7320000000000002</v>
      </c>
      <c r="F22" s="71">
        <v>12250.763000000001</v>
      </c>
      <c r="G22" s="72">
        <v>51.106000000000002</v>
      </c>
      <c r="H22" s="74">
        <v>4098.7349999999997</v>
      </c>
      <c r="I22" s="39">
        <v>487.61200000000002</v>
      </c>
      <c r="J22" s="89">
        <f t="shared" si="2"/>
        <v>-66.543022667241218</v>
      </c>
      <c r="K22" s="41">
        <f t="shared" si="2"/>
        <v>854.11889014988458</v>
      </c>
      <c r="L22" s="90">
        <f t="shared" si="3"/>
        <v>-18.725528338050708</v>
      </c>
      <c r="M22" s="42">
        <f t="shared" si="3"/>
        <v>56.088285663983129</v>
      </c>
      <c r="N22" s="32"/>
      <c r="O22" s="14"/>
      <c r="P22" s="51"/>
      <c r="Q22" s="51"/>
    </row>
    <row r="23" spans="1:19" x14ac:dyDescent="0.25">
      <c r="A23" s="52" t="s">
        <v>23</v>
      </c>
      <c r="B23" s="47">
        <v>31.494</v>
      </c>
      <c r="C23" s="83">
        <v>0</v>
      </c>
      <c r="D23" s="47">
        <v>0</v>
      </c>
      <c r="E23" s="48">
        <v>0</v>
      </c>
      <c r="F23" s="47">
        <v>52.02</v>
      </c>
      <c r="G23" s="83">
        <v>0</v>
      </c>
      <c r="H23" s="49">
        <v>37.588000000000001</v>
      </c>
      <c r="I23" s="50">
        <v>0</v>
      </c>
      <c r="J23" s="91">
        <f>+((H23*100/F23)-100)</f>
        <v>-27.743175701653215</v>
      </c>
      <c r="K23" s="54" t="s">
        <v>18</v>
      </c>
      <c r="L23" s="92">
        <f t="shared" si="3"/>
        <v>19.349717406490129</v>
      </c>
      <c r="M23" s="56" t="s">
        <v>18</v>
      </c>
      <c r="N23" s="32"/>
      <c r="O23" s="14"/>
      <c r="P23" s="51"/>
      <c r="Q23" s="51"/>
    </row>
    <row r="24" spans="1:19" x14ac:dyDescent="0.25">
      <c r="A24" s="52" t="s">
        <v>24</v>
      </c>
      <c r="B24" s="47">
        <v>5451.1819999999998</v>
      </c>
      <c r="C24" s="83">
        <v>4645.7150000000001</v>
      </c>
      <c r="D24" s="47">
        <v>20320.764000000003</v>
      </c>
      <c r="E24" s="48">
        <v>314</v>
      </c>
      <c r="F24" s="47">
        <v>9506.1679999999997</v>
      </c>
      <c r="G24" s="83">
        <v>729.38000000000011</v>
      </c>
      <c r="H24" s="49">
        <v>4246.2789999999995</v>
      </c>
      <c r="I24" s="50">
        <v>829.70399999999995</v>
      </c>
      <c r="J24" s="91">
        <f t="shared" si="2"/>
        <v>-55.331328038805964</v>
      </c>
      <c r="K24" s="54">
        <f t="shared" si="2"/>
        <v>13.754695769009274</v>
      </c>
      <c r="L24" s="92">
        <f t="shared" si="3"/>
        <v>-22.103518099377354</v>
      </c>
      <c r="M24" s="56">
        <f t="shared" si="3"/>
        <v>-82.140445550362003</v>
      </c>
      <c r="N24" s="32"/>
      <c r="O24" s="14"/>
      <c r="P24" s="51"/>
      <c r="Q24" s="51"/>
    </row>
    <row r="25" spans="1:19" x14ac:dyDescent="0.25">
      <c r="A25" s="52" t="s">
        <v>25</v>
      </c>
      <c r="B25" s="47">
        <v>0</v>
      </c>
      <c r="C25" s="83">
        <v>816.69500000000005</v>
      </c>
      <c r="D25" s="47">
        <v>0</v>
      </c>
      <c r="E25" s="48">
        <v>148</v>
      </c>
      <c r="F25" s="47">
        <v>0</v>
      </c>
      <c r="G25" s="83">
        <v>126.42</v>
      </c>
      <c r="H25" s="49">
        <v>0</v>
      </c>
      <c r="I25" s="50">
        <v>0</v>
      </c>
      <c r="J25" s="91" t="s">
        <v>18</v>
      </c>
      <c r="K25" s="54" t="s">
        <v>18</v>
      </c>
      <c r="L25" s="92" t="s">
        <v>18</v>
      </c>
      <c r="M25" s="56" t="s">
        <v>18</v>
      </c>
      <c r="N25" s="32"/>
      <c r="O25" s="14"/>
      <c r="P25" s="51"/>
      <c r="Q25" s="51"/>
    </row>
    <row r="26" spans="1:19" x14ac:dyDescent="0.25">
      <c r="A26" s="52" t="s">
        <v>26</v>
      </c>
      <c r="B26" s="47">
        <v>2487.6469999999999</v>
      </c>
      <c r="C26" s="83">
        <v>174.92</v>
      </c>
      <c r="D26" s="47">
        <v>11358.281999999999</v>
      </c>
      <c r="E26" s="48">
        <v>58.345999999999997</v>
      </c>
      <c r="F26" s="47">
        <v>5290.1049999999996</v>
      </c>
      <c r="G26" s="83">
        <v>404.76900000000001</v>
      </c>
      <c r="H26" s="49">
        <v>1171.7329999999999</v>
      </c>
      <c r="I26" s="50">
        <v>137.13999999999999</v>
      </c>
      <c r="J26" s="92">
        <f t="shared" ref="J26:K28" si="4">+((H26*100/F26)-100)</f>
        <v>-77.850477447990158</v>
      </c>
      <c r="K26" s="54">
        <f t="shared" si="2"/>
        <v>-66.118946856108067</v>
      </c>
      <c r="L26" s="92">
        <f t="shared" si="3"/>
        <v>-52.897939297657587</v>
      </c>
      <c r="M26" s="56">
        <f t="shared" si="3"/>
        <v>-21.598445003430143</v>
      </c>
      <c r="N26" s="32"/>
      <c r="O26" s="14"/>
      <c r="P26" s="51"/>
      <c r="Q26" s="51"/>
    </row>
    <row r="27" spans="1:19" x14ac:dyDescent="0.25">
      <c r="A27" s="52" t="s">
        <v>27</v>
      </c>
      <c r="B27" s="47">
        <v>10263.163999999999</v>
      </c>
      <c r="C27" s="83">
        <v>686.53599999999994</v>
      </c>
      <c r="D27" s="47">
        <v>329.64699999999999</v>
      </c>
      <c r="E27" s="48">
        <v>0</v>
      </c>
      <c r="F27" s="47">
        <v>4421.1719999999996</v>
      </c>
      <c r="G27" s="83">
        <v>0</v>
      </c>
      <c r="H27" s="49">
        <v>6976.808</v>
      </c>
      <c r="I27" s="50">
        <v>820.298</v>
      </c>
      <c r="J27" s="92">
        <f t="shared" si="4"/>
        <v>57.804491659677609</v>
      </c>
      <c r="K27" s="54" t="s">
        <v>18</v>
      </c>
      <c r="L27" s="92">
        <f t="shared" si="3"/>
        <v>-32.020885567062933</v>
      </c>
      <c r="M27" s="56">
        <f t="shared" si="3"/>
        <v>19.483610473449332</v>
      </c>
      <c r="N27" s="32"/>
      <c r="O27" s="14"/>
      <c r="P27" s="51"/>
      <c r="Q27" s="51"/>
    </row>
    <row r="28" spans="1:19" x14ac:dyDescent="0.25">
      <c r="A28" s="52" t="s">
        <v>28</v>
      </c>
      <c r="B28" s="47">
        <v>19755.527000000002</v>
      </c>
      <c r="C28" s="48">
        <v>14649.64</v>
      </c>
      <c r="D28" s="47">
        <v>23946.477999999999</v>
      </c>
      <c r="E28" s="48">
        <v>4883.7950000000001</v>
      </c>
      <c r="F28" s="47">
        <v>23477.675999999999</v>
      </c>
      <c r="G28" s="83">
        <v>3208.1320000000001</v>
      </c>
      <c r="H28" s="49">
        <v>20282.12</v>
      </c>
      <c r="I28" s="50">
        <v>2529.125</v>
      </c>
      <c r="J28" s="92">
        <f t="shared" si="4"/>
        <v>-13.611040547624896</v>
      </c>
      <c r="K28" s="54">
        <f t="shared" si="4"/>
        <v>-21.165182729388945</v>
      </c>
      <c r="L28" s="92">
        <f t="shared" si="3"/>
        <v>2.6655477224171165</v>
      </c>
      <c r="M28" s="56">
        <f t="shared" si="3"/>
        <v>-82.735923886184224</v>
      </c>
      <c r="N28" s="32"/>
      <c r="O28" s="14"/>
      <c r="P28" s="51"/>
      <c r="Q28" s="51"/>
    </row>
    <row r="29" spans="1:19" x14ac:dyDescent="0.25">
      <c r="A29" s="93" t="s">
        <v>29</v>
      </c>
      <c r="B29" s="47">
        <v>0</v>
      </c>
      <c r="C29" s="48">
        <v>13</v>
      </c>
      <c r="D29" s="47">
        <v>0</v>
      </c>
      <c r="E29" s="48">
        <v>0.42499999999999999</v>
      </c>
      <c r="F29" s="47">
        <v>0</v>
      </c>
      <c r="G29" s="83">
        <v>6</v>
      </c>
      <c r="H29" s="49">
        <v>0</v>
      </c>
      <c r="I29" s="50">
        <v>0</v>
      </c>
      <c r="J29" s="92" t="s">
        <v>18</v>
      </c>
      <c r="K29" s="54" t="s">
        <v>18</v>
      </c>
      <c r="L29" s="92" t="s">
        <v>18</v>
      </c>
      <c r="M29" s="56" t="s">
        <v>18</v>
      </c>
      <c r="N29" s="32"/>
      <c r="O29" s="14"/>
      <c r="P29" s="51"/>
      <c r="Q29" s="51"/>
    </row>
    <row r="30" spans="1:19" s="1" customFormat="1" x14ac:dyDescent="0.25">
      <c r="A30" s="94" t="s">
        <v>30</v>
      </c>
      <c r="B30" s="95">
        <v>196551.01799999998</v>
      </c>
      <c r="C30" s="96">
        <v>71994.684999999998</v>
      </c>
      <c r="D30" s="97">
        <v>478703.81799999997</v>
      </c>
      <c r="E30" s="98">
        <v>25269.315999999999</v>
      </c>
      <c r="F30" s="99">
        <v>305519.01</v>
      </c>
      <c r="G30" s="99">
        <v>16895.983</v>
      </c>
      <c r="H30" s="99">
        <v>197449.88</v>
      </c>
      <c r="I30" s="99">
        <v>41056.838000000003</v>
      </c>
      <c r="J30" s="99">
        <f>+((H30*100/F30)-100)</f>
        <v>-35.372309565941578</v>
      </c>
      <c r="K30" s="99">
        <f>+((I30*100/G30)-100)</f>
        <v>142.99762848956468</v>
      </c>
      <c r="L30" s="99">
        <f>+((H30*100/B30)-100)</f>
        <v>0.45731739735889221</v>
      </c>
      <c r="M30" s="97">
        <f>+((I30*100/C30)-100)</f>
        <v>-42.972404143444749</v>
      </c>
    </row>
    <row r="31" spans="1:19" s="1" customFormat="1" x14ac:dyDescent="0.25">
      <c r="A31" s="100" t="s">
        <v>31</v>
      </c>
      <c r="B31" s="101"/>
      <c r="C31" s="101"/>
      <c r="D31" s="101"/>
      <c r="E31" s="101"/>
      <c r="F31" s="101"/>
      <c r="G31" s="101"/>
      <c r="H31" s="101"/>
      <c r="I31" s="101"/>
      <c r="J31" s="100"/>
      <c r="K31" s="100"/>
      <c r="L31" s="100"/>
      <c r="M31" s="100"/>
    </row>
    <row r="32" spans="1:19" s="1" customFormat="1" ht="15" customHeight="1" x14ac:dyDescent="0.25">
      <c r="A32" s="102" t="s">
        <v>32</v>
      </c>
      <c r="B32" s="102"/>
      <c r="C32" s="102"/>
      <c r="D32" s="102"/>
      <c r="E32" s="102"/>
      <c r="F32" s="103"/>
      <c r="G32" s="103"/>
      <c r="H32" s="103"/>
      <c r="I32" s="103"/>
      <c r="K32" s="51"/>
      <c r="L32" s="51"/>
      <c r="M32" s="51"/>
    </row>
    <row r="33" spans="1:13" s="1" customFormat="1" x14ac:dyDescent="0.25">
      <c r="A33" s="102" t="s">
        <v>33</v>
      </c>
      <c r="B33" s="102"/>
      <c r="C33" s="102"/>
      <c r="D33" s="102"/>
      <c r="E33" s="102"/>
      <c r="F33" s="104"/>
      <c r="J33" s="105"/>
      <c r="K33" s="51"/>
      <c r="L33" s="51"/>
      <c r="M33" s="51"/>
    </row>
    <row r="34" spans="1:13" s="1" customFormat="1" ht="15" customHeight="1" x14ac:dyDescent="0.25">
      <c r="A34" s="106" t="s">
        <v>34</v>
      </c>
      <c r="B34" s="107"/>
      <c r="C34" s="107"/>
      <c r="D34" s="107"/>
      <c r="E34" s="107"/>
      <c r="F34" s="107"/>
      <c r="G34" s="107"/>
      <c r="H34" s="107"/>
      <c r="I34" s="107"/>
      <c r="J34" s="108"/>
      <c r="K34" s="105" t="s">
        <v>35</v>
      </c>
      <c r="L34" s="100"/>
      <c r="M34" s="100"/>
    </row>
    <row r="35" spans="1:13" s="1" customFormat="1" x14ac:dyDescent="0.25">
      <c r="B35" s="51"/>
      <c r="C35" s="51"/>
    </row>
    <row r="36" spans="1:13" s="1" customFormat="1" x14ac:dyDescent="0.25">
      <c r="J36" s="105"/>
    </row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s="1" customFormat="1" x14ac:dyDescent="0.25"/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/>
      <c r="O57"/>
      <c r="P57"/>
      <c r="Q57"/>
      <c r="R57"/>
      <c r="S57"/>
    </row>
  </sheetData>
  <mergeCells count="24">
    <mergeCell ref="K6:K7"/>
    <mergeCell ref="L6:L7"/>
    <mergeCell ref="M6:M7"/>
    <mergeCell ref="A34:J34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33_35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2023-09-06T12:34:52Z</dcterms:created>
  <dcterms:modified xsi:type="dcterms:W3CDTF">2023-09-06T12:35:15Z</dcterms:modified>
</cp:coreProperties>
</file>