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32BB0A0E-D2C1-446A-85FE-1E7EE5894B9A}" xr6:coauthVersionLast="47" xr6:coauthVersionMax="47" xr10:uidLastSave="{00000000-0000-0000-0000-000000000000}"/>
  <bookViews>
    <workbookView xWindow="-120" yWindow="-120" windowWidth="29040" windowHeight="17640" xr2:uid="{1880E50A-8CB8-46AE-B560-5876DADFFF3D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K27" i="1"/>
  <c r="J27" i="1"/>
  <c r="K26" i="1"/>
  <c r="J26" i="1"/>
  <c r="L25" i="1"/>
  <c r="K25" i="1"/>
  <c r="J25" i="1"/>
  <c r="M24" i="1"/>
  <c r="L24" i="1"/>
  <c r="K24" i="1"/>
  <c r="L23" i="1"/>
  <c r="J23" i="1"/>
  <c r="M22" i="1"/>
  <c r="J22" i="1"/>
  <c r="L21" i="1"/>
  <c r="J21" i="1"/>
  <c r="M20" i="1"/>
  <c r="L20" i="1"/>
  <c r="K20" i="1"/>
  <c r="J20" i="1"/>
  <c r="M19" i="1"/>
  <c r="L19" i="1"/>
  <c r="K19" i="1"/>
  <c r="J19" i="1"/>
  <c r="M17" i="1"/>
  <c r="L17" i="1"/>
  <c r="K17" i="1"/>
  <c r="J17" i="1"/>
  <c r="M15" i="1"/>
  <c r="L15" i="1"/>
  <c r="K15" i="1"/>
  <c r="M14" i="1"/>
  <c r="L14" i="1"/>
  <c r="K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<sst xmlns="http://schemas.openxmlformats.org/spreadsheetml/2006/main" count="74" uniqueCount="35">
  <si>
    <t xml:space="preserve">Grūdų  ir aliejinių augalų sėklų  supirkimo kiekių suvestinė ataskaita (2023 m. 22– 24 sav.) pagal GS-1*, t </t>
  </si>
  <si>
    <t xml:space="preserve">                      Data
Grūdai</t>
  </si>
  <si>
    <t>Pokytis, %</t>
  </si>
  <si>
    <t>24  sav.  (06 13–19)</t>
  </si>
  <si>
    <t>22  sav.  (05 29–06 04)</t>
  </si>
  <si>
    <t>23  sav.  (06 05–11)</t>
  </si>
  <si>
    <t>24  sav.  (06 12–18)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</si>
  <si>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</si>
  <si>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</si>
  <si>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</si>
  <si>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</si>
  <si>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</si>
  <si>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</si>
  <si>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</si>
  <si>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</si>
  <si>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</si>
  <si>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</si>
  <si>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</si>
  <si>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</si>
  <si>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</si>
  <si>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</si>
  <si>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</si>
  <si>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</si>
  <si>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</si>
  <si>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</si>
  <si>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</si>
  <si>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</si>
  <si>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</si>
  <si>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</si>
  <si>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</si>
  <si>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</si>
  <si>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24 savaitę su   23 savaite</t>
  </si>
  <si>
    <t>*** lyginant 2023 m. 24 savaitę su 2022 m. 24 savaite</t>
  </si>
  <si>
    <t>Pastaba: grūdų bei aliejinių augalų sėklų 22 ir 23 savaičių supirkimo kiekiai patikslinti  2023-06-22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</si>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</sst>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B370342-5B47-4C42-BEA8-F7750FD7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4DE188-4307-43CE-BF21-C37C9633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140B587-5285-4F31-B9F2-26BC9637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8736DBE-EF36-4AAA-BA92-C7B34C35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8AEEB0A-526B-44C6-B556-BAED9A9D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78D4BF3-3DF8-41F6-A4EC-03CE9688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E75A229-9E80-4AB8-B4F3-D38AEB21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733658D-9F74-4730-B6A1-1FCB252B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377FA3F-2962-4DFF-A569-02052B38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BA0B6E8-45C6-47C9-B9AD-1179C27A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9E70A33-097D-45CC-9F3C-88FFEEFB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10F348D-5E37-4708-8843-3068F382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922E91E-ED1B-4114-9597-C4FFD64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148A796-0363-4B88-920C-FD9FF6F2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4B2E99C-FC27-4F9F-A8B9-8E9DD0AD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EBFA234-F685-42E0-9C93-B2A89E76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F5DC44F-CDE5-4675-9508-7D954598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FF03A37-5188-4098-89FA-7E1A3463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DF4188F-FF8D-4668-9253-408F8396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107B3FA-3991-4740-B7CC-7EF2D4A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1EF01CE-F06F-43B9-88B2-DCE17BE5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382345E-BD69-4BF0-A066-07E4CB9E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F19C2D1-2804-4C8C-8271-30C185EB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077BC97-B909-4CF3-B334-5BCA0808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FF9DBA6-F2B5-4F64-9598-72FC81F2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1B944DB-57CE-44DB-979C-58898992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62A164A-9A81-4842-A7D9-57580746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807FD49-EE27-4D81-9414-71948D52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77A48FC-F098-4A91-9660-5D489160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1147F25-CED8-45FB-9F8E-E9F2F01A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CBD066B-3A2C-45EF-8F72-6B95076B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E706CE3-CBB3-436A-878E-35DA2F6A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022A628-A0EA-4F6A-B2D0-16B4FD3F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2D64289-6F8D-4989-AB7D-AFC84C80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9A0C36E-3FD7-4FC1-ADE6-DC77F68D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95DA43B-278E-40BA-AD2E-279B8A2F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55C0D8E-BBAC-4349-8EBD-2674F544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83A603B-DE08-4D0F-A9BF-8139CAB7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CC49686-C129-4230-B688-783319CD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62E7315-79E8-4075-A92F-1B59E9AB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CA4D3F1-9A2F-4241-BC02-4237001A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720F7F0-532A-4A76-8E32-BA0C2D2F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87C2B12-2C23-464F-A14E-74068596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EAB10FC-ED25-4A60-ACD0-F68F1BD4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3B1E6D1-A593-4A27-BF79-E6F576FD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B788F7D-2524-4A33-934D-2AA9A665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151CBE0-BA7E-4F31-B967-75F67E8A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645C076-9AA7-4C0F-8775-0A5DEA5D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E2C8964-DA39-492B-85FD-90029174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6125F09-564A-40B8-9D1D-C6AA9AA1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C84265A-D616-4741-B81D-E582403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205AB46-2438-4733-B0C0-A167DCF6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5B6566F-7934-480F-B262-88874B06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D2E0DBD-C09F-415B-82AC-9E856A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417121E-BA0E-4258-ABF9-FBAB6D94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F035691-DFE3-44D3-981E-24418DC6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7650D3D-3AA4-4A5F-AD33-B564268A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54AD7DD-6CB1-4F73-9940-3FFA3686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5B05B77-4F46-4246-95E4-A1016899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0A1859D-EA1F-4817-8A0E-392024F2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DC625A7-FE39-4C89-9BF2-AD6B54BC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080188B-E3E7-4E65-B533-8FB93063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B5C38C8-567C-4B4D-9D23-D200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26F24EB-5F2C-4BA3-A0AD-069B4F0B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2E485E3-675E-4B7C-864B-BC1B8DFB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D2C62C4-C29B-4A6E-AAC7-C3AD41E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D9578F4-24AB-4F09-8C1D-CB2D4F9B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22C1769-7D34-4962-BED1-E3C2FB17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B3FE54B-A6B2-4FD4-9BF3-D6D912D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B11CE76-E3E1-4071-9031-19895047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F28D36B-2FA8-4B72-B7E9-596BC466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3E94FDD-816A-4F6D-8259-BC96932C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8F7A1E4-C90A-4DB0-8E22-CBB4B2CD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D5A27C1-7D89-45FC-A1DE-B5AEE080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85A09F8-77F4-4E92-A373-D48FF4EA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1992B4B-0AB5-4B1B-8247-21322BFD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C7148C6-FA51-4F70-B5DD-6F02AE13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E7A52E3-DAE2-4BF7-B04E-4F111603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CEC77BF-B50B-4AEC-9263-2923302D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BE89123-7EC7-4680-AB75-2BAF5B42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40DB90A-0413-4A3F-93C8-6D440D2C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C7A36DB-D43E-4944-B59A-614ABFFC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8B82621-71D0-4ECC-AFDB-F4033E32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9437A83-EE5D-4439-8A29-CA91E1F7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8F9EA3A-CA02-45B1-A34F-27CA8595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75909B1-CFED-431F-B9A0-AB4DCBFF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7A80622-F639-4408-B050-B7DF8B19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284D33E-ECEA-4F85-A769-08CD2AA1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7616380-F5DF-4E57-93E8-BFBCF1D8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C6A405F-CA6A-4CE4-8D9B-6E2E6FC9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0B822EA-A895-4F73-A746-060B4106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CC6C548-61C8-4469-9AD8-3EA8B572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A265C9D-CA5E-408B-BB20-B5A2857B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117BAF8-7B7E-4825-8F87-0F89A1B9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6904E39-11BD-4779-886F-D6DD45EC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FF4114C-0C36-4FF6-922E-129354F6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592130C-C8AC-40C9-89BC-1F68343D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1B2CFC1-2B79-4AA1-8EC8-6BE07455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763F7C6-8546-4F59-A8B8-F2B04E56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CC34FC1-CA5D-4416-8DF3-4B289EAD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DF01646-BAFA-4A6C-90CE-9271B025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D69FDFD2-2530-434C-B3CE-E89B96D1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682E18C-7A56-49CA-B149-521F17A0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2FD3DA7-71CF-445B-B545-8AB1C493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5883189-23BC-4167-9662-7E73F0AF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0D5686C-BFFD-4252-B89C-5DE623B2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5411E8D-9176-4192-B4EE-F9E110C5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2A2CF75-B755-40D9-BA8F-09A7D71D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35B5E47-FF98-4430-B4B1-5005B2B1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3C59EB2-86CA-47AC-8E06-D1F2E8B8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ABDDFA6-DAE5-4615-BD69-03ED23F9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E35D922-6FD4-4F62-906B-2BCA54F2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5362B6D-A574-4417-929A-D8D8A653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BC536E54-C202-4005-A63E-6798868E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627EA3B-343A-46D5-AB19-419435FD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650EA8B-3435-4937-A99C-265FD59D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07A6A65-1F9C-4AC2-8FD1-CFBE2110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51A8A84-11F9-4E0E-BD23-7E276BE5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31266A2-5336-4E6B-955A-11AC75DE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2DEC57B-8C2A-45CB-BF6D-73F9C6F9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423894D-9CE5-4792-8B98-10D47253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CC8CB52-A11A-44EE-B171-BA70E2C3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0B24C86-ABDF-4A51-8D83-ECF1B311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2E6F5204-8949-4E35-94FC-CD033E46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F2683C8-5D8C-4142-A05B-7B4139C7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7101989B-B6C7-4C86-975A-F66A78C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24119A5-77C5-4CF1-BB85-CC47ADB6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DAD7EB3-44EE-432F-8D97-F7061424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E13EA37-3B0E-4918-A8AC-1BDCAB86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7FA25C8-D75C-4A04-B368-B7934A16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A13DBB8-9F17-4414-8906-A7D64BAA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9407936-164A-4252-A11D-4330CA5A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48AD8C0-6088-4D3A-BBC5-ED8F50C3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5B9FEF3-6151-44E4-9941-CED26CC1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D4F15E2-754C-4D50-AAEF-C3606EBB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B8E9EFA-B293-4553-888F-F8B7D9F1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A323722-988C-408B-A87A-B0B1AF62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8AD695F6-678D-488D-A30D-27E41E5F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82E05BB-7347-4245-BF7C-D33CA5F2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31C3C7F-D8DB-4350-98D6-B9D95514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EEABE93A-7CE7-4BAF-AC2D-6730256F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962B803-DD26-43D6-B488-51681C9C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600CE49-A3F5-406C-A97A-31AC4127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0DAF069A-D5B5-4F48-860F-CC64BC75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F113041-B87B-4C14-A789-AE44DA77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D085B8F-46E2-4F76-A486-43E0265B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2BB05C3-7C3B-43CF-A6B8-6BED4DEE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A2FA4BD-ED4C-451F-B0A0-81C1DED3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6225C1A-047A-4BBE-ABAF-6A64FC39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8549ABF-3BBA-4DB6-9D40-D4BC47C5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FE3B298-9B73-4FA5-BDB7-EBC52F73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681FFD4-143D-4509-84BE-06C8A4DD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F7A928E-A465-4932-ACB9-95379FE1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875E226F-B04C-493A-891E-A46A428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1D47DE5-5B4F-4B7D-9A52-B8B9A176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566F0374-D9C0-4E51-8364-A55217F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88D6DA8-90CF-441D-AD17-B2EFF7C9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4028551-1C96-4A95-86D0-E2EFF890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74FDAE0-8702-4BC4-88ED-CEC8A5FB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9CCED64-89F3-4E8B-8BD1-763798F6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C113B9A-A087-4FB0-B0BF-4A65B33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91DA105-A20A-4A19-9241-4854A6CE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A6F9144-5B57-4188-9382-3A8FC59F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9E2320D-AF6E-4EA3-A5F7-235E0017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5CD27BD-ECDE-4B1D-8920-DE7BD2F0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C642728-A514-47E9-AB09-E9DD7060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8939E5E-A2A3-479B-84E2-A019699C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F4973A2-DFE4-4D76-AD36-25464185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55B5A5F-8DDB-4246-AEC8-F3565A8F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6D1A04A-E73A-4C54-90A8-FC48EB40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2685022-ED81-4AEA-984B-8B5977EC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5AF4F11-8623-4AE3-BC84-1322721D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A7774A6-1807-44BC-AF08-5E257A99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E188831-14CF-4376-B409-3FDA4D80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D7751DA-B13D-42BE-A28C-56CAECD1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B3FBEF7B-9162-420D-A8C2-10AA373A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0FAEE9F-7AC0-43CF-8D29-4CCF36EB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7294A94-77C2-4AD4-9110-88EE26CD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BA8E6B9-5165-4585-B886-9D4FCE69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C9D697E4-A74B-4723-95DE-F833FBA2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4DC0FB3-29BD-4ED1-8634-EF15B516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0EAA45A0-8245-4FA5-973A-D269A12D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2752A9C0-A3A1-487A-A3AF-7B9A04E1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3592CDF2-645A-4FE9-976C-BF3A2AAF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45F9A58-1A48-4D4E-B686-6608E79B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DF790A6A-7387-4ED5-8CF5-DC3EB64B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1EB8E6D-F19E-493D-8052-8B2B7E2E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45AB84AF-CED1-4AEA-A525-338A5B30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CBA448E-4C7C-4402-BC22-BE824C9E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FD007AF4-ECAA-4333-97B3-D2185321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70BCC72-52F1-4CA5-925D-D2298AE1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DEEF2198-F091-41FE-85D6-9E9AF448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7093262-6FA5-46F7-8B8A-D6DBF7F7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7E6A954-7A02-46A5-9201-C33D1467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95ABE40-81A5-4B4A-A59B-009E551E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EE11AD5-626D-4829-8E87-F5071B2E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C4733AF-FC72-40B2-ABF9-65539E0D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9281453-8D69-446B-B0FA-137C5FA7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FED4958-7654-4459-B4D2-8C3404E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3D461DD-A9D5-4E05-B4B9-B9F5F609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1CE6435-DC67-45E7-9305-68194091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F7A68422-7F50-44B2-BBEF-34A777FF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4683203-D3C0-41A7-BAB2-3580AAB9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53244188-E2CB-4BB8-B1A6-1EE4ED2A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350A3DE-C3D1-4B45-945E-D19F1B2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162DF128-F074-4235-BAC9-25520D63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7A6A64B-5F10-41BD-A7E3-43D5D88E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2B64245E-2F12-439D-A112-F9A62C7D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FABB886-4D8F-44A0-AB16-A6AE2649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0C911DB4-CEDA-4751-8CCE-498262B3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C5563EC-5F9D-48B7-8B22-4BD1E785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17F3ABD0-9F08-402E-B34C-F36DA355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4DD271E-92DB-4CAF-86D6-AC426E52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DBF6EB13-E598-46AC-BB3D-EEDAF347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22252DA-957B-4805-8FEF-39C59D3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EF7B5D9-E8E3-438D-ACBF-1206C53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7B4DE56-5FA7-4CFA-88AC-48857B84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1B8B33B-27C2-4968-9B2E-6C6CCD3F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FBC616F-DBA9-40E2-800E-65F1203B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446F129-A2EC-4563-BF1C-64A210F7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4711522-3771-4B10-9A1F-A33235DF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39F2E4F-8EA4-4B31-BC2D-A5AB17BD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8D52A33-6258-4BE4-B58C-E3781A38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6ADC546-B0CE-43C9-B514-46D2F413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F2DA14A-4B4C-4D74-B589-AD579737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1881B99-DD90-4A4E-A722-78466CAF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181E6B0-1AA1-4328-ACF3-F5DCAA25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C4E2F1C-78AE-46F4-87CC-A6FA17C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FA83891-C4E6-4B2A-82E2-A090078E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06DBFE5-68D1-4068-9CD9-4EA96943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CF64D7A-3B0C-4E9A-8677-F21B6FC6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6C0960D2-5241-47FE-9170-41612E1C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D027259-D8CE-4572-A5B3-03F2B18E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BEF0B569-47D7-4240-82CF-3E9E1C44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29D2FA9-1C88-45E6-BD68-70CA57A8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D984698-5B2C-4B0B-A546-48EFA7EB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E0DA6F8-C6A0-4FC8-9C7D-74AF5CBE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13CA42A-A7B6-4DA9-A25B-010A495B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E62892E-749A-4BE0-BCD1-BCFE0A80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1DF16EF-059A-4C23-BD5F-B72F7FD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7078626-842F-4945-9892-5B5DB8C2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CC4230E-BA90-4E63-BAE5-B64B71C6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C798409-1C3E-4290-A5D2-12010027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62FDCD7-F3E1-4AE4-9D0F-34F867C8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B5263BD-BA7C-409C-BE18-5E2AB979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93AD25E-AC72-41FD-9510-F943CDF6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D9EE035-DEC6-49A9-A016-27609329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86B182B-52DE-48D9-8220-2CD79E38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174C4C3-AA0A-46A2-8B69-A38D0CF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32F23CC-C75D-4E31-A99E-AA8B54FF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F8FB9DB-3F94-4551-89DC-01593458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590F714-1F95-45BE-A92E-07548C0B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32B5D21-BA7D-4C79-BB43-83EA17D7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E0DECF5-5B7A-4C72-B022-4D834D0E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8883FAB-4A89-41A1-A406-4BB5A583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F4411DC-BC34-4C41-BD55-711E4B4B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B90621E-72A4-48C9-A829-3207425F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53D5621-EDBF-46AE-9BD8-693F493B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E2D79C8-CD52-43AB-84D1-2F4813F8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B548FC8-60C2-4B5C-9718-F6152E50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AB06718-B52A-4A9E-8972-BFE9D768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3128973B-A421-44D0-BAB7-1A19C370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39052E1-970A-4EA2-AE45-49D28BEB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DBE0512-DBFE-404D-9CF4-303B431E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D7A87B4-570A-4270-AB3C-AC124441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43399C9-3C97-474B-89E5-B3D545FA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3D39C1E-1C6D-416E-BF2A-40400646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EDAA826-EC31-46D7-9F59-00AF0327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D7358C6-8974-4959-AE0B-A082B215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E5F47599-7CE1-49C5-87EC-A10C0ECA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3A7F545-4489-4DCB-8DF6-0E8D7127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1F3E023A-35EF-413F-9B28-F6B0A9A4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2483C7E-4177-4225-A27E-F78817F0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84E5B73-43EB-4933-B426-C2279868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A911379-DCC4-4A28-BAE9-29A117AA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E06AAFFD-D64A-4030-9170-ACFA73ED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B2A7090-29F7-458B-AD69-697AAC7D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4E4104C-D74D-4857-A15B-B280B85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73CF41B-334D-4178-AF2D-8F31BCCE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A19F369-0F37-4F22-8CEC-D1E35D94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7BADD6D-7996-4235-A552-ACF31FD4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56BBA5E-9ED9-4183-9B6E-1A45F51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FC4B89B-4A04-436C-9066-F3DFA068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C5DC413-D914-4E36-A8EC-3C2947E7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C95A45B-1999-483C-B00E-6D6BF07E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06E9AE8-87A5-464B-B821-19512E58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BB8F581-FF8F-49AF-A406-B11C937B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2ABDDCB-8C3F-4835-8C13-02436448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B33EACC-413F-4A2C-8EC3-CADF9AC3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B08AE33-769F-4CDB-8265-21DF147D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9D5235F-BC50-4D14-9BD0-7CD35F7B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65AAB1C-418E-461E-A538-E48BFCBE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54CAD75-6B31-48F3-8E17-C8056549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198A7F4-5621-4AAF-94EE-CC9D9229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67C7DB5-40C6-4247-A9E2-C583A456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2AA4560-EBC0-4B61-A315-D93FB901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C985435-B4EC-46CB-BBD0-85701411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50ED786-57CF-42DA-A63B-F206DE2E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7E9DD70-4706-4787-838A-640CCE43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605E732-5E40-4508-B684-F3DA21A9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7074B94-1250-4848-9B59-ED12F5EE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A8D5F05-BEFC-4746-8C02-7F772434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895B56E-6C0C-4858-BED4-A70076C9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38ECD5A-9AE4-4ACB-9F62-28AF044B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65AC8D3-7FFF-4FB2-8256-2734CDCD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332D8DE-9A12-4954-AC55-B0FE4F6E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7A9DCB2-6E65-4CC2-8BB1-B9BA57EB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9019B38-0D35-4A67-A185-2A55B5C5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78210AF-1603-4C6D-AA7C-1F2E1CA0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C65FA1C-4B3F-4199-B914-023BFB21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739AED8-2E9D-480D-8E61-435DEC17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F8D6CBEA-0BAB-4478-9DEF-0876C967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604B0EF-D807-45C6-896B-C8401C9C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66F3C14-86D9-4E9C-87FF-0E90EDFF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F11C8E7-2F7B-457E-AED3-2B774E3D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EDB2A31-CEEC-4FB2-9976-43792739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08D9311-8CB3-45C4-A01C-A32E894C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FF67095-DE8F-4770-8155-41D2459E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2976D0E-0E52-4452-A9CB-FFFB079E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786E876-7C1E-4B6D-8727-097D2940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CCAFEF5-0B69-43E2-9294-2AFC165F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ABE56EB-1E90-4BB8-8B00-0E08118F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D78C52E-B1A2-4674-84B3-B41F0401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D470CC30-4221-4D63-A87C-1D26E0C6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5EDF36C-42D4-481A-AC9D-3B9AFAD9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A55A4EF3-A220-4CAA-984D-6E861BC1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33CF266-F51F-42B8-92DA-D213AF9B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80C62A2-2C23-4094-B8A9-E11ED034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B9FC9F6-3080-4371-9CEA-809623CE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D36A125-EC50-49D2-8A73-E8A8CAC7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9FDECAA-2035-4737-8952-5E2C1250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3B0CA36-8D8E-4FFD-B67A-78A16969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549E166-D9B1-4329-B16D-A74D4388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9F87A19-05F4-4FB3-A749-DBD18EEF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5A71C77-57EB-4BCA-B371-5A9BD33C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0921E9DF-AB7A-4059-8072-6B42C3F6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CE28F1C-2DEF-4E2C-B069-312BFDA9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B3D636A-11E7-4789-8462-15701A0A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DA0F642-92E2-4372-A981-19EC6AC2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FAD65EB-87F0-4E8C-A9D2-7653C56A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35A5125-7B89-42D4-9D6D-01ECB00F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53464824-56A4-48C4-8DD4-511D7052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F650DE8-C95A-40D6-A96F-5F26822A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510B0D4A-24BD-430C-8FCB-7291D97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79BC7C1-9FF1-4569-B4EE-15E5E3CB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3A5988CA-8D96-4FEC-9671-BE7CE8AE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028503C-81E8-4CC0-9943-981C47CF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8CBE75F-9D7C-4F9E-A1B5-2B852445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0BA00C9-90C8-4097-9BB0-1124AC2E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EAD753AF-A631-464B-8016-8C70DF78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0B5EB1B3-5BE0-4611-95F7-51795394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AF1BE499-5959-4E55-8DF1-D6ACD7B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68BEEB7-F809-4CFB-8B99-B98ADCD2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2D4100BB-E344-41F3-86C1-19313F8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8839130-664C-4978-8F81-CC2311BB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AA7AD504-8BC2-4A84-B4BE-B6C30757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A118CE3-6FD3-4A65-9682-34553519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EEC79A7-6039-442E-AA7A-73B648AB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2C5AB23-4D69-4A29-BB9F-1A9B252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0F52C1C-4680-44AB-9FEE-0B021A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3937DB6-4BFC-47A4-97E9-66DAC7D8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5C42397-D94D-437C-8066-4F704F09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65E35E4-FAA3-4D6F-9E83-38016213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76C1355-ECB0-4A4F-B917-02D63D95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0774880-3704-4B62-B692-6EC4511C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3C146F7-8F52-47A1-868C-769E9986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E96817A-26BB-4C95-9A56-9763108A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DB19109-4B70-4729-B0C2-0E599244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2DE6754-41A6-4853-92D2-3694B47B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5B88258-FC64-494F-9B39-E68E79B4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70502AE-BAC0-46AB-81F6-DCC2888D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36BD625-F401-401C-A0C0-F072CDA6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C02AAAD-BA20-4874-B83F-73349986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87BE85FB-EB2F-4C38-BC21-75F08BB9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2F3350B-E3AA-4EEE-8F49-E16094FA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C2C3823-84D7-4AD8-924B-DB89CAAD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E2735BD-6D57-4950-B9F4-E0B2B2EF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455C4F0-E7F2-4478-81F3-194DA099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A137201-5FA8-479A-88AB-A6B15BDB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C574CF3-1F25-4004-B8D5-54F5338A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9673319-FC96-481E-8100-12FF50F2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ED15B6A-3525-49F0-9715-4C067FEE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46D0CA3-2D36-4EC4-8804-72922762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A9DE927-B29C-45EE-8D62-E5A2A5DD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852661F-5A45-4486-AE81-530B61F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86DF57D3-9E43-4BAA-A3E9-A0E7F00C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D8F56B1-BA34-40DA-9D2D-BB220D50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416B97D-0504-468D-995A-ACFBDF9B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F579D36-27F6-4F6A-A4FF-B3B20202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29756EAD-01DA-4425-B3D6-446B6DF2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51C6B27-4DC7-4229-AD93-C7EA6DD5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71A5DFB6-AD78-4EEB-A9CE-7916A200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43D8A69-717A-490C-85DB-37E8ED84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9216C338-2D92-4C28-AD87-DA130746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2A20BF5-6D3B-42A7-8A55-6C2D3D6F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253A6D6F-8527-4341-8C52-C4937152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2CBE4E5A-7719-45D0-BE30-4A2776DC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7CC53DD-DF6E-4E20-89D7-0B0DF29D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089E3D5-02C7-4F70-B971-57ED86EE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3414793-DB5D-4D34-891E-9FB9F297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325DE13-FBB2-45A1-BEF9-D9E96A05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7220A4E-E1FB-4C93-AD74-E1167949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202D0C8-3F80-483D-91BE-C04555A1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9E4AB554-C05D-45D7-B313-5227CCC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B91C2AF5-1175-4122-8C3C-311A3F11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917C4772-827B-4D70-BA84-5BC67EF2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DB73C295-22D2-486A-A83C-3F565491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8D66F6F-4F97-4391-AE9F-E7956BF7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BA85B0D-6086-415B-ADBF-24BA6F38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9E3731D-1278-464B-921C-AA91D8F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ED600DB-55B0-4CBC-A08E-68D7C5FE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C5FB7A7-C300-40F3-ADAC-5D150F17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08DB3FB-1692-4028-BA88-67770053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62041AB-A588-4FFC-B506-539BBEDC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BED7DF0-17CD-4834-B4EE-93A28E8F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087702E-1CBB-4A24-B41B-FEAD039D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3BEAF2C-0150-4B45-8C6F-C839AD43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617EB16-8042-4FBC-B7B4-F1AF9BE4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95C2506-463E-4103-8BB6-5CB7143B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A71180C-24D0-44BA-9C6D-10992C43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142B2C5-1F4A-45EA-A713-970A33B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12922C1-B058-4624-ABBF-3419BB80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6700A48-2104-4936-AEE3-6E33DF90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0751CAB-3EDF-4C9F-B1E1-222EA97A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943D02B-7340-45E0-9E7E-7E517A8F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D2B2C19-9444-4464-9B21-CA91F8EB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8EAE13C-A9DF-472B-8BA6-61C35B41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42F1113-70C7-4999-9308-C78DAC1A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963C5D0-F9B9-460E-A6CC-096768BA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D97EC24-67B2-432F-9AD8-8D5C8E18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805E33C-9D4D-47EC-8873-BDDF4375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1910972-B6DE-414F-8F92-40F7DF5E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81188BA-EF62-4EF7-852A-4F750E5B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CBEDC50-0F0C-4BBF-9E51-7599721A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ED40163-2B94-45E4-BC50-E125FB9D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127F3A5-1DC0-45D2-86F2-17CE5F88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96A340D-239A-48D1-9782-8FE8C203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E3A0A6F-03F7-4679-B859-30182B9D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99409E2-4CFC-4D6A-83AC-33C8D7AF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C53FD6F-A94F-46E7-8BA5-63B342AA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A481C7E-E5F6-4118-9FA6-B9C70939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4A50AC2-BF84-4E09-B2C9-E6BBBA97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C6B3580-BF2D-4557-A9B7-9DE7AFD8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60B2CD4-917F-4C96-A75B-F0AA5979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185D67B-7182-43DB-9146-A1612C45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74783E9-00DF-44BC-8C60-8A1B637F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A6ADAD1-83B0-493E-A26E-ABC6AB2D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C45410B-B081-480F-ADD8-9F1BF2FE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4EFD07F-3413-466B-9B24-1F7D7614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973D32B-A51F-4DC7-9CA7-13A0946E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50F3E09-B94B-4530-99C1-13092F29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70645024-ED73-44A3-BE22-4E2A6502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98BE448-BAA5-4932-B328-5102667E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2E89EB07-DF51-454E-B1B9-FB1E9883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CD54520-3D95-44BF-AB72-EE4136F8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9B9F6E67-AAC7-47A4-B097-A5314565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AE50ADA-8C0E-46C5-AD70-EAAE45E0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9B7D93C9-E93B-4934-A20A-B8FCFE83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8C1B7E8B-FF6A-4303-B118-EDA4DD86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27AC4FB-6E57-4E24-BC5B-7D86C6A1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C5421CC-122C-4338-9E4F-73B6FB33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8EE49F39-8168-40E7-B08D-19EAF116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A5CA277-C2B5-445A-B042-17554EB7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CF261506-629E-490A-A495-6F937156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FBD2D46-9BB8-467A-ACEF-ECC2F233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AE7D0761-F6CC-41E6-B2DB-98417BFF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7F62E4B-6B6A-4CF7-85C9-E018096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A34D039-F8D9-40D4-82FA-701B0C9C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E2B11AA-350D-4905-8D62-1BBA8B79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AE6D9F01-E2E6-4582-812C-91F53CB9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8A48418-9192-4A66-886D-9CAF80C9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D37FEF6-854C-4D7F-BE16-DB3E3411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3F4EA28-1515-4D4F-99FE-8D1500EC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2E6D4FE-CB10-4BD1-B72D-14699908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2A62430-1988-4A30-9880-3582EC96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68FCA02-7845-4D8F-A047-57C05C9A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A0DFEEE-90A4-4594-9EB5-55545BE8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7EEADDE-21FD-49F4-A1E9-6645D1FD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DA7735C-79B1-4DF8-B1E5-A73D662E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72E60C9-3F6D-48C2-845B-C182A08E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342835C-CC82-4F33-9112-77C3000B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37BB03B-343B-4694-88C5-1B519B81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B189E6B-5765-401A-9046-456D66D9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2B4F5D7-BE2C-40AB-B52C-19327520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8EE06C6-3421-455C-838D-547AC11A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C2237EB-5075-4831-8B39-D3DB8797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EE5E341-651F-4280-A7CC-2F810EC6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3896377-FF2B-4E81-BEC3-7DA48E19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3531123E-A8A0-4D65-B340-66A687BE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81D598E-273F-4126-93DC-15B591F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FBC4B588-D5C2-4DEA-92FB-15AF72F6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27F95A4-92B1-4DEF-86EA-DF12281E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4A2C5CE9-1160-4334-8F6C-6AD15F1C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3040DFA-5208-4E11-8F90-4A689426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E5680481-4FEB-420E-B994-A173D11E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D7D672D-96C1-4DF7-A717-C5382940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EE6A6975-9B58-49E4-A1F8-6C88685F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FB3E1F0-8A62-4D4F-B17B-B56F207F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1883889E-E0DB-4371-B57E-F205CDC7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C67C470-2163-47F4-8DB2-7A187855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E4C7DE26-3BF5-48F9-A000-924D1C46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AD0D7FE-78B7-4EEA-9131-B984CC33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E66163AF-9B4D-4B0B-826F-16DBFE8F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2BE6E94-AB10-4368-91E8-1FB52B20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2F63F33B-8E07-43EF-A3AC-A651CFEC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1B69F10-7C82-4065-9355-9B538DF4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9F3E0A3C-C55C-4CA7-B8BF-F39E009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9FA62DB-2051-4B70-A700-A660DAB1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9A059BD-49AE-47D8-9134-90476698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C5D09AA-EA05-4A63-BF2D-935E026C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9CAF547-D105-4DC9-847A-0C31CDD3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8F86F34-C5CC-4F28-BD6A-6D4C1DBF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16DD47F-095D-4D1E-95AD-E1F96CB6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2A5C35E-15A1-4CCC-A8C7-3C5B293C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5E6B127-604E-42AE-A19A-5A1D9A03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DC2672D-CC49-47FE-8113-C8D624BC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EF1C929-9200-4FC9-A6EA-842DCD3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F1EE70D-F06A-4DCF-869F-6A0862FB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06B12E3-7724-4E9A-9858-29594A4D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A9EA38D-9B90-4356-987A-B7F23AEC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2C3221A-06C2-42DD-835F-2360CC74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0737635-22F3-4393-B894-01852C0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B2222E8-DC7C-4EF0-B19E-F94FBF4C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7B7458C-DF28-47C3-B2CF-F78731AC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9302B0CB-24F1-4EDA-846B-32AF6F51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000F-396F-48AA-BABE-506544771459}">
  <dimension ref="A1:V56"/>
  <sheetViews>
    <sheetView showGridLines="0" tabSelected="1" workbookViewId="0">
      <selection activeCell="Q29" sqref="Q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3014.415</v>
      </c>
      <c r="C8" s="27">
        <v>21245.815999999999</v>
      </c>
      <c r="D8" s="26">
        <v>26656.897999999997</v>
      </c>
      <c r="E8" s="27">
        <v>26013.295999999998</v>
      </c>
      <c r="F8" s="28">
        <v>9240.4629999999997</v>
      </c>
      <c r="G8" s="29">
        <v>48127.282000000007</v>
      </c>
      <c r="H8" s="28">
        <v>6127.6490000000003</v>
      </c>
      <c r="I8" s="29">
        <v>14572.339999999998</v>
      </c>
      <c r="J8" s="28">
        <f t="shared" ref="J8:K23" si="0">+((H8*100/F8)-100)</f>
        <v>-33.686775218947361</v>
      </c>
      <c r="K8" s="30">
        <f t="shared" si="0"/>
        <v>-69.721248750344984</v>
      </c>
      <c r="L8" s="28">
        <f t="shared" ref="L8:M23" si="1">+((H8*100/B8)-100)</f>
        <v>103.27821484433963</v>
      </c>
      <c r="M8" s="31">
        <f t="shared" si="1"/>
        <v>-31.410777538504533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119.34399999999999</v>
      </c>
      <c r="C9" s="36">
        <v>885.52300000000002</v>
      </c>
      <c r="D9" s="35">
        <v>529.27300000000002</v>
      </c>
      <c r="E9" s="36">
        <v>611.31600000000003</v>
      </c>
      <c r="F9" s="37">
        <v>337.23200000000003</v>
      </c>
      <c r="G9" s="38">
        <v>51.48</v>
      </c>
      <c r="H9" s="37">
        <v>640.85599999999999</v>
      </c>
      <c r="I9" s="39">
        <v>32</v>
      </c>
      <c r="J9" s="40">
        <f>+((H9*100/F9)-100)</f>
        <v>90.034160459268378</v>
      </c>
      <c r="K9" s="41">
        <f>+((I9*100/G9)-100)</f>
        <v>-37.839937839937839</v>
      </c>
      <c r="L9" s="40">
        <f>+((H9*100/B9)-100)</f>
        <v>436.98216919158062</v>
      </c>
      <c r="M9" s="42">
        <f>+((I9*100/C9)-100)</f>
        <v>-96.386316335092374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925.01100000000008</v>
      </c>
      <c r="C10" s="48">
        <v>14048.813</v>
      </c>
      <c r="D10" s="47">
        <v>2943.096</v>
      </c>
      <c r="E10" s="48">
        <v>1530.057</v>
      </c>
      <c r="F10" s="49">
        <v>1643.627</v>
      </c>
      <c r="G10" s="38">
        <v>232.68</v>
      </c>
      <c r="H10" s="49">
        <v>1235.3699999999999</v>
      </c>
      <c r="I10" s="50">
        <v>495.17</v>
      </c>
      <c r="J10" s="40">
        <f>+((H10*100/F10)-100)</f>
        <v>-24.838786415652706</v>
      </c>
      <c r="K10" s="41">
        <f t="shared" si="0"/>
        <v>112.81158672855423</v>
      </c>
      <c r="L10" s="40">
        <f t="shared" si="1"/>
        <v>33.551925328455525</v>
      </c>
      <c r="M10" s="42">
        <f t="shared" si="1"/>
        <v>-96.475360587403358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614</v>
      </c>
      <c r="C11" s="48">
        <v>838.55499999999995</v>
      </c>
      <c r="D11" s="47">
        <v>16060.445</v>
      </c>
      <c r="E11" s="48">
        <v>23095.951999999997</v>
      </c>
      <c r="F11" s="49">
        <v>4685.7150000000001</v>
      </c>
      <c r="G11" s="38">
        <v>47410.51</v>
      </c>
      <c r="H11" s="49">
        <v>2756.1379999999999</v>
      </c>
      <c r="I11" s="50">
        <v>13488.718000000001</v>
      </c>
      <c r="J11" s="53">
        <f t="shared" si="0"/>
        <v>-41.179990673781916</v>
      </c>
      <c r="K11" s="54">
        <f t="shared" si="0"/>
        <v>-71.549097446958484</v>
      </c>
      <c r="L11" s="55">
        <f t="shared" si="1"/>
        <v>348.88241042345277</v>
      </c>
      <c r="M11" s="56">
        <f t="shared" si="1"/>
        <v>1508.5668799303564</v>
      </c>
      <c r="O11" s="14"/>
      <c r="P11" s="51"/>
      <c r="Q11" s="51"/>
    </row>
    <row r="12" spans="1:22" x14ac:dyDescent="0.25">
      <c r="A12" s="52" t="s">
        <v>15</v>
      </c>
      <c r="B12" s="47">
        <v>200.17400000000001</v>
      </c>
      <c r="C12" s="48">
        <v>35.5</v>
      </c>
      <c r="D12" s="47">
        <v>3136.9290000000001</v>
      </c>
      <c r="E12" s="48">
        <v>353.03399999999999</v>
      </c>
      <c r="F12" s="49">
        <v>1115.914</v>
      </c>
      <c r="G12" s="38">
        <v>44.756999999999998</v>
      </c>
      <c r="H12" s="49">
        <v>540.46900000000005</v>
      </c>
      <c r="I12" s="50">
        <v>122.02</v>
      </c>
      <c r="J12" s="53">
        <f t="shared" si="0"/>
        <v>-51.567145855325762</v>
      </c>
      <c r="K12" s="54">
        <f t="shared" si="0"/>
        <v>172.62774538061086</v>
      </c>
      <c r="L12" s="55">
        <f t="shared" si="1"/>
        <v>169.99960034769754</v>
      </c>
      <c r="M12" s="56">
        <f t="shared" si="1"/>
        <v>243.71830985915494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1155.886</v>
      </c>
      <c r="C13" s="48">
        <v>5437.4250000000002</v>
      </c>
      <c r="D13" s="47">
        <v>3987.1550000000002</v>
      </c>
      <c r="E13" s="48">
        <v>422.93700000000001</v>
      </c>
      <c r="F13" s="49">
        <v>1457.9750000000001</v>
      </c>
      <c r="G13" s="38">
        <v>387.85500000000002</v>
      </c>
      <c r="H13" s="49">
        <v>954.81600000000003</v>
      </c>
      <c r="I13" s="50">
        <v>434.43200000000002</v>
      </c>
      <c r="J13" s="36">
        <f t="shared" si="0"/>
        <v>-34.510811227901712</v>
      </c>
      <c r="K13" s="58">
        <f t="shared" si="0"/>
        <v>12.008869293937167</v>
      </c>
      <c r="L13" s="36">
        <f t="shared" si="1"/>
        <v>-17.395314070764755</v>
      </c>
      <c r="M13" s="59">
        <f t="shared" si="1"/>
        <v>-92.010335774746324</v>
      </c>
      <c r="N13" s="32"/>
    </row>
    <row r="14" spans="1:22" s="33" customFormat="1" x14ac:dyDescent="0.25">
      <c r="A14" s="60" t="s">
        <v>17</v>
      </c>
      <c r="B14" s="61">
        <v>55.62</v>
      </c>
      <c r="C14" s="62">
        <v>928.97</v>
      </c>
      <c r="D14" s="61">
        <v>132.203</v>
      </c>
      <c r="E14" s="62">
        <v>0</v>
      </c>
      <c r="F14" s="61">
        <v>0</v>
      </c>
      <c r="G14" s="62">
        <v>9.85</v>
      </c>
      <c r="H14" s="63">
        <v>74.938999999999993</v>
      </c>
      <c r="I14" s="39">
        <v>22.6</v>
      </c>
      <c r="J14" s="64" t="s">
        <v>18</v>
      </c>
      <c r="K14" s="65">
        <f t="shared" si="0"/>
        <v>129.44162436548226</v>
      </c>
      <c r="L14" s="64">
        <f t="shared" si="1"/>
        <v>34.733908665947496</v>
      </c>
      <c r="M14" s="66">
        <f t="shared" si="1"/>
        <v>-97.567198079593524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55.62</v>
      </c>
      <c r="C15" s="69">
        <v>808.12</v>
      </c>
      <c r="D15" s="68">
        <v>129.54900000000001</v>
      </c>
      <c r="E15" s="70">
        <v>0</v>
      </c>
      <c r="F15" s="68">
        <v>0</v>
      </c>
      <c r="G15" s="69">
        <v>9.85</v>
      </c>
      <c r="H15" s="71">
        <v>47.16</v>
      </c>
      <c r="I15" s="39">
        <v>22.6</v>
      </c>
      <c r="J15" s="40" t="s">
        <v>18</v>
      </c>
      <c r="K15" s="41">
        <f t="shared" si="0"/>
        <v>129.44162436548226</v>
      </c>
      <c r="L15" s="72">
        <f t="shared" si="1"/>
        <v>-15.21035598705501</v>
      </c>
      <c r="M15" s="42">
        <f t="shared" si="1"/>
        <v>-97.203385635796664</v>
      </c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120.85</v>
      </c>
      <c r="D16" s="73">
        <v>2.6539999999999999</v>
      </c>
      <c r="E16" s="75">
        <v>0</v>
      </c>
      <c r="F16" s="73">
        <v>0</v>
      </c>
      <c r="G16" s="74">
        <v>0</v>
      </c>
      <c r="H16" s="76">
        <v>27.779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700.42</v>
      </c>
      <c r="C17" s="27">
        <v>1751.9169999999999</v>
      </c>
      <c r="D17" s="26">
        <v>1749.4380000000001</v>
      </c>
      <c r="E17" s="27">
        <v>1773.08</v>
      </c>
      <c r="F17" s="26">
        <v>2421.46</v>
      </c>
      <c r="G17" s="78">
        <v>2687.8</v>
      </c>
      <c r="H17" s="28">
        <v>1426.414</v>
      </c>
      <c r="I17" s="39">
        <v>593.6</v>
      </c>
      <c r="J17" s="64">
        <f t="shared" si="0"/>
        <v>-41.092811774714434</v>
      </c>
      <c r="K17" s="65">
        <f t="shared" si="0"/>
        <v>-77.915023439243996</v>
      </c>
      <c r="L17" s="64">
        <f t="shared" si="1"/>
        <v>103.65123782873133</v>
      </c>
      <c r="M17" s="66">
        <f t="shared" si="1"/>
        <v>-66.117116278910473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22.113</v>
      </c>
      <c r="C18" s="36">
        <v>0</v>
      </c>
      <c r="D18" s="35">
        <v>179.54900000000001</v>
      </c>
      <c r="E18" s="36">
        <v>623.42999999999995</v>
      </c>
      <c r="F18" s="35">
        <v>148.03100000000001</v>
      </c>
      <c r="G18" s="79">
        <v>0</v>
      </c>
      <c r="H18" s="37">
        <v>0</v>
      </c>
      <c r="I18" s="39">
        <v>0</v>
      </c>
      <c r="J18" s="40" t="s">
        <v>18</v>
      </c>
      <c r="K18" s="41" t="s">
        <v>18</v>
      </c>
      <c r="L18" s="40" t="s">
        <v>18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279.39600000000002</v>
      </c>
      <c r="C19" s="80">
        <v>1583.0170000000001</v>
      </c>
      <c r="D19" s="47">
        <v>504.428</v>
      </c>
      <c r="E19" s="48">
        <v>384.09</v>
      </c>
      <c r="F19" s="47">
        <v>168.34200000000001</v>
      </c>
      <c r="G19" s="80">
        <v>183.48</v>
      </c>
      <c r="H19" s="49">
        <v>265.67399999999998</v>
      </c>
      <c r="I19" s="50">
        <v>214.94</v>
      </c>
      <c r="J19" s="53">
        <f t="shared" si="0"/>
        <v>57.81801333000675</v>
      </c>
      <c r="K19" s="54">
        <f t="shared" si="0"/>
        <v>17.146282973621112</v>
      </c>
      <c r="L19" s="55">
        <f t="shared" si="1"/>
        <v>-4.9113086801529136</v>
      </c>
      <c r="M19" s="56">
        <f t="shared" si="1"/>
        <v>-86.422129389640162</v>
      </c>
      <c r="O19" s="14"/>
      <c r="P19" s="51"/>
      <c r="Q19" s="51"/>
    </row>
    <row r="20" spans="1:19" x14ac:dyDescent="0.25">
      <c r="A20" s="57" t="s">
        <v>20</v>
      </c>
      <c r="B20" s="73">
        <v>398.911</v>
      </c>
      <c r="C20" s="75">
        <v>168.9</v>
      </c>
      <c r="D20" s="47">
        <v>1065.461</v>
      </c>
      <c r="E20" s="48">
        <v>765.56</v>
      </c>
      <c r="F20" s="47">
        <v>2105.087</v>
      </c>
      <c r="G20" s="80">
        <v>2504.3200000000002</v>
      </c>
      <c r="H20" s="49">
        <v>1160.74</v>
      </c>
      <c r="I20" s="81">
        <v>378.66</v>
      </c>
      <c r="J20" s="82">
        <f t="shared" si="0"/>
        <v>-44.860236180262383</v>
      </c>
      <c r="K20" s="83">
        <f t="shared" si="0"/>
        <v>-84.879727830309221</v>
      </c>
      <c r="L20" s="84">
        <f t="shared" si="1"/>
        <v>190.97718538721671</v>
      </c>
      <c r="M20" s="85">
        <f t="shared" si="1"/>
        <v>124.19182948490231</v>
      </c>
      <c r="O20" s="14"/>
      <c r="P20" s="51"/>
      <c r="Q20" s="51"/>
    </row>
    <row r="21" spans="1:19" x14ac:dyDescent="0.25">
      <c r="A21" s="86" t="s">
        <v>21</v>
      </c>
      <c r="B21" s="35">
        <v>70.040000000000006</v>
      </c>
      <c r="C21" s="36">
        <v>0</v>
      </c>
      <c r="D21" s="68">
        <v>29.489000000000001</v>
      </c>
      <c r="E21" s="70">
        <v>0</v>
      </c>
      <c r="F21" s="68">
        <v>56.94</v>
      </c>
      <c r="G21" s="69">
        <v>0</v>
      </c>
      <c r="H21" s="71">
        <v>66.322999999999993</v>
      </c>
      <c r="I21" s="39">
        <v>0</v>
      </c>
      <c r="J21" s="87">
        <f t="shared" si="0"/>
        <v>16.478749560941338</v>
      </c>
      <c r="K21" s="41" t="s">
        <v>18</v>
      </c>
      <c r="L21" s="88">
        <f t="shared" si="1"/>
        <v>-5.306967447173065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0">
        <v>96.42</v>
      </c>
      <c r="D22" s="47">
        <v>0</v>
      </c>
      <c r="E22" s="48">
        <v>0</v>
      </c>
      <c r="F22" s="47">
        <v>8.9629999999999992</v>
      </c>
      <c r="G22" s="80">
        <v>0</v>
      </c>
      <c r="H22" s="49">
        <v>49.68</v>
      </c>
      <c r="I22" s="50">
        <v>51.3</v>
      </c>
      <c r="J22" s="89">
        <f>+((H22*100/F22)-100)</f>
        <v>454.27870132768055</v>
      </c>
      <c r="K22" s="54" t="s">
        <v>18</v>
      </c>
      <c r="L22" s="90" t="s">
        <v>18</v>
      </c>
      <c r="M22" s="56">
        <f t="shared" si="1"/>
        <v>-46.795270690728067</v>
      </c>
      <c r="O22" s="14"/>
      <c r="P22" s="51"/>
      <c r="Q22" s="51"/>
    </row>
    <row r="23" spans="1:19" x14ac:dyDescent="0.25">
      <c r="A23" s="52" t="s">
        <v>23</v>
      </c>
      <c r="B23" s="47">
        <v>89.82</v>
      </c>
      <c r="C23" s="80">
        <v>27.28</v>
      </c>
      <c r="D23" s="47">
        <v>317.18099999999998</v>
      </c>
      <c r="E23" s="48">
        <v>132.82</v>
      </c>
      <c r="F23" s="47">
        <v>157.714</v>
      </c>
      <c r="G23" s="80">
        <v>44.98</v>
      </c>
      <c r="H23" s="49">
        <v>58.938000000000002</v>
      </c>
      <c r="I23" s="50">
        <v>0</v>
      </c>
      <c r="J23" s="89">
        <f t="shared" si="0"/>
        <v>-62.629823604752907</v>
      </c>
      <c r="K23" s="54" t="s">
        <v>18</v>
      </c>
      <c r="L23" s="90">
        <f t="shared" si="1"/>
        <v>-34.382097528390105</v>
      </c>
      <c r="M23" s="56" t="s">
        <v>18</v>
      </c>
      <c r="O23" s="14"/>
      <c r="P23" s="51"/>
      <c r="Q23" s="51"/>
    </row>
    <row r="24" spans="1:19" x14ac:dyDescent="0.25">
      <c r="A24" s="52" t="s">
        <v>24</v>
      </c>
      <c r="B24" s="47">
        <v>261.56</v>
      </c>
      <c r="C24" s="80">
        <v>350.74</v>
      </c>
      <c r="D24" s="47">
        <v>0</v>
      </c>
      <c r="E24" s="48">
        <v>98.716999999999999</v>
      </c>
      <c r="F24" s="47">
        <v>0</v>
      </c>
      <c r="G24" s="80">
        <v>169.98</v>
      </c>
      <c r="H24" s="49">
        <v>0</v>
      </c>
      <c r="I24" s="50">
        <v>452.22</v>
      </c>
      <c r="J24" s="89" t="s">
        <v>18</v>
      </c>
      <c r="K24" s="54">
        <f t="shared" ref="K24:K36" si="2">+((I24*100/G24)-100)</f>
        <v>166.04306388986942</v>
      </c>
      <c r="L24" s="90">
        <f t="shared" ref="L24:M36" si="3">+((H24*100/B24)-100)</f>
        <v>-100</v>
      </c>
      <c r="M24" s="56">
        <f t="shared" si="3"/>
        <v>28.933112847123226</v>
      </c>
      <c r="O24" s="14"/>
      <c r="P24" s="51"/>
      <c r="Q24" s="51"/>
    </row>
    <row r="25" spans="1:19" x14ac:dyDescent="0.25">
      <c r="A25" s="52" t="s">
        <v>25</v>
      </c>
      <c r="B25" s="47">
        <v>60.905000000000001</v>
      </c>
      <c r="C25" s="80">
        <v>0</v>
      </c>
      <c r="D25" s="47">
        <v>319.92200000000003</v>
      </c>
      <c r="E25" s="48">
        <v>148.6</v>
      </c>
      <c r="F25" s="47">
        <v>146.86799999999999</v>
      </c>
      <c r="G25" s="80">
        <v>26.32</v>
      </c>
      <c r="H25" s="49">
        <v>97.332999999999998</v>
      </c>
      <c r="I25" s="50">
        <v>41.881999999999998</v>
      </c>
      <c r="J25" s="90">
        <f t="shared" ref="J25:K28" si="4">+((H25*100/F25)-100)</f>
        <v>-33.727564888198927</v>
      </c>
      <c r="K25" s="54">
        <f t="shared" si="2"/>
        <v>59.126139817629166</v>
      </c>
      <c r="L25" s="90">
        <f t="shared" si="3"/>
        <v>59.811181348000957</v>
      </c>
      <c r="M25" s="56" t="s">
        <v>18</v>
      </c>
      <c r="O25" s="14"/>
      <c r="P25" s="51"/>
      <c r="Q25" s="51"/>
    </row>
    <row r="26" spans="1:19" x14ac:dyDescent="0.25">
      <c r="A26" s="52" t="s">
        <v>26</v>
      </c>
      <c r="B26" s="47">
        <v>0</v>
      </c>
      <c r="C26" s="80">
        <v>0</v>
      </c>
      <c r="D26" s="47">
        <v>513.84900000000005</v>
      </c>
      <c r="E26" s="48">
        <v>51.84</v>
      </c>
      <c r="F26" s="47">
        <v>65.400000000000006</v>
      </c>
      <c r="G26" s="80">
        <v>239.48</v>
      </c>
      <c r="H26" s="49">
        <v>627.52</v>
      </c>
      <c r="I26" s="50">
        <v>1802.84</v>
      </c>
      <c r="J26" s="90">
        <f t="shared" si="4"/>
        <v>859.51070336391433</v>
      </c>
      <c r="K26" s="54">
        <f t="shared" si="2"/>
        <v>652.81443126774684</v>
      </c>
      <c r="L26" s="90" t="s">
        <v>18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0.05</v>
      </c>
      <c r="C27" s="48">
        <v>0.05</v>
      </c>
      <c r="D27" s="47">
        <v>521.06100000000004</v>
      </c>
      <c r="E27" s="48">
        <v>4799.42</v>
      </c>
      <c r="F27" s="47">
        <v>831.25099999999998</v>
      </c>
      <c r="G27" s="80">
        <v>395.43799999999999</v>
      </c>
      <c r="H27" s="49">
        <v>568.95399999999995</v>
      </c>
      <c r="I27" s="50">
        <v>284.64999999999998</v>
      </c>
      <c r="J27" s="90">
        <f t="shared" si="4"/>
        <v>-31.554488355502741</v>
      </c>
      <c r="K27" s="54">
        <f t="shared" si="4"/>
        <v>-28.016528507629516</v>
      </c>
      <c r="L27" s="90" t="s">
        <v>18</v>
      </c>
      <c r="M27" s="56" t="s">
        <v>18</v>
      </c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5</v>
      </c>
      <c r="D28" s="47">
        <v>0</v>
      </c>
      <c r="E28" s="48">
        <v>0</v>
      </c>
      <c r="F28" s="47">
        <v>0</v>
      </c>
      <c r="G28" s="80">
        <v>1</v>
      </c>
      <c r="H28" s="49">
        <v>0</v>
      </c>
      <c r="I28" s="50">
        <v>0</v>
      </c>
      <c r="J28" s="90" t="s">
        <v>18</v>
      </c>
      <c r="K28" s="54" t="s">
        <v>18</v>
      </c>
      <c r="L28" s="90" t="s">
        <v>18</v>
      </c>
      <c r="M28" s="56" t="s">
        <v>18</v>
      </c>
      <c r="O28" s="14"/>
      <c r="P28" s="51"/>
      <c r="Q28" s="51"/>
    </row>
    <row r="29" spans="1:19" s="1" customFormat="1" x14ac:dyDescent="0.25">
      <c r="A29" s="92" t="s">
        <v>29</v>
      </c>
      <c r="B29" s="93">
        <v>4252.83</v>
      </c>
      <c r="C29" s="94">
        <v>24406.192999999999</v>
      </c>
      <c r="D29" s="95">
        <v>30240.041000000001</v>
      </c>
      <c r="E29" s="96">
        <v>33017.773000000001</v>
      </c>
      <c r="F29" s="97">
        <v>12929.059000000001</v>
      </c>
      <c r="G29" s="97">
        <v>51597.58</v>
      </c>
      <c r="H29" s="97">
        <v>9097.75</v>
      </c>
      <c r="I29" s="97">
        <v>17821.432000000001</v>
      </c>
      <c r="J29" s="97">
        <f>+((H29*100/F29)-100)</f>
        <v>-29.63331670154804</v>
      </c>
      <c r="K29" s="97">
        <f>+((I29*100/G29)-100)</f>
        <v>-65.460721219871161</v>
      </c>
      <c r="L29" s="97">
        <f>+((H29*100/B29)-100)</f>
        <v>113.92225882529985</v>
      </c>
      <c r="M29" s="95">
        <f>+((I29*100/C29)-100)</f>
        <v>-26.979877607294171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2023-06-21T10:05:48Z</dcterms:created>
  <dcterms:modified xsi:type="dcterms:W3CDTF">2023-06-21T10:07:29Z</dcterms:modified>
</cp:coreProperties>
</file>