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8_{90FB33E0-D0D8-42C8-B9AD-5F176A15DD60}" xr6:coauthVersionLast="47" xr6:coauthVersionMax="47" xr10:uidLastSave="{00000000-0000-0000-0000-000000000000}"/>
  <bookViews>
    <workbookView xWindow="-120" yWindow="-120" windowWidth="29040" windowHeight="15840" xr2:uid="{CD54F1CF-B2CA-4B39-920B-EF1AC9849C6A}"/>
  </bookViews>
  <sheets>
    <sheet name="18_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M28" i="1"/>
  <c r="M27" i="1"/>
  <c r="L27" i="1"/>
  <c r="J27" i="1"/>
  <c r="L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L16" i="1"/>
  <c r="J16" i="1"/>
  <c r="L14" i="1"/>
  <c r="J14" i="1"/>
  <c r="M13" i="1"/>
  <c r="L13" i="1"/>
  <c r="K13" i="1"/>
  <c r="J13" i="1"/>
  <c r="M12" i="1"/>
  <c r="L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<sst xmlns="http://schemas.openxmlformats.org/spreadsheetml/2006/main" count="68" uniqueCount="35">
  <si>
    <t xml:space="preserve">Grūdų  ir aliejinių augalų sėklų  supirkimo kiekių suvestinė ataskaita (2022 m. 18– 20 sav.) pagal GS-1*, t </t>
  </si>
  <si>
    <t xml:space="preserve">                      Data
Grūdai</t>
  </si>
  <si>
    <t>Pokytis, %</t>
  </si>
  <si>
    <t>20  sav.  (05 17– 23)</t>
  </si>
  <si>
    <t>18  sav.  (05 02– 08)</t>
  </si>
  <si>
    <t>19  sav.  (05 09– 15)</t>
  </si>
  <si>
    <t>20  sav.  (05 16– 22)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</si>
  <si>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</si>
  <si>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</si>
  <si>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</si>
  <si>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</si>
  <si>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</si>
  <si>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</si>
  <si>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</si>
  <si>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</si>
  <si>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</si>
  <si>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>-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</si>
  <si>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</si>
  <si>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</si>
  <si>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</si>
  <si>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</si>
  <si>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</si>
  <si>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</si>
  <si>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</si>
  <si>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</si>
  <si>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</si>
  <si>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</si>
  <si>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</si>
  <si>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</si>
  <si>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</si>
  <si>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</si>
  <si>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2022 m. 20 savaitę su   19 savaite</t>
  </si>
  <si>
    <t>*** lyginant 2022 m. 20 savaitę su 2021 m. 20 savaite</t>
  </si>
  <si>
    <t>Pastaba: grūdų bei aliejinių augalų sėklų 18 ir 19 savaičių supirkimo kiekiai patikslinti  2022-05-26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</si>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</sst>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7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2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2" xfId="0" applyNumberFormat="1" applyFont="1" applyBorder="1" applyAlignment="1">
      <alignment horizontal="center" vertical="center"/>
    </xf>
    <xf numFmtId="4" fontId="8" fillId="0" borderId="6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4" xfId="0" applyNumberFormat="1" applyFont="1" applyFill="1" applyBorder="1" applyAlignment="1">
      <alignment vertical="center"/>
    </xf>
    <xf numFmtId="4" fontId="5" fillId="3" borderId="53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4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DD659A34-7767-4FA2-A529-A5D8D2810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744EC2E-DF1D-4044-825D-0A7B17456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68F04AC8-F53F-4561-A979-4F5DA8F7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8EFA60EC-505B-4471-90C4-B71DEA70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BD2A6A86-9264-449E-A42F-88728E3D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E4E544D-7CC0-48DD-848B-B99196242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1E1460F-87AF-4912-930F-75C9072EA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B55D48DB-FECB-4C50-84BA-514A53973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1CADA37-97DB-4250-8ECB-AB4568472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648639D-9558-4E2D-8462-8A591335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93AB73C5-4D19-4731-A187-62DB2A4F1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0E267721-B4CD-4A2B-94D8-EB0A185DD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7EE6479F-677B-4121-AD45-082A28DF1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EC986DE-C1A0-48B9-A69E-550A19345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5CBD3EF-A1A2-4999-9D00-A2843CD29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8151ACC8-5A2C-4708-9DD9-6768A503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AE44012-3E1E-4813-9A9B-B479B111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695C053-99A5-410C-9315-4C4577EC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3FBE637F-A8A1-42BE-9024-793EADD8F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542F8AAF-8E54-437A-9105-0E8FAE0BB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99DF65B0-B6C2-40F5-B9D6-602819201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CC6FE3B4-308E-4F57-AFE8-CA76B88D2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9BEE4173-5C4A-43F2-A304-F5B71D447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2EDF23BB-C13D-4982-99AC-0288495DD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50C3646C-4195-4F5D-821E-9095121FB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8CAA29E-CD1B-44AF-9BB5-FEDE8A5B2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E9B91E6F-5B73-47E8-ACE9-26EB7D003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1C141245-C79D-4B12-BCAB-5C96C695E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25EF41C4-17B7-4C35-942A-B186B4A9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30FB4460-6146-4947-9249-9230BAFA1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8C6BD9B5-6C2D-406C-B202-B1EE28739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B713AED-5B42-4282-8745-9118D2120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FE08C6E2-50E4-47AC-9464-E748097A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0413804D-93C7-46CA-A9E0-26BCA8F33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99E54BB9-D513-4E9C-98AA-2ADA59233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7CC7C9E7-A8B2-40B1-A775-C9FACFD8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14C5E743-F909-49FF-BE6A-A757CE878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5FA9CC7C-628C-43AC-AF32-DA0A42641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EEB69E55-0B0F-4DAB-9F9B-5ADCC2383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389D1DED-1AFD-475F-9FDC-BA6B0A13E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558BCE4D-0D09-471D-A7D5-20047E442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15EB51A-9DAC-437E-9B7F-2B29CD9EA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05700390-B526-4293-9A0D-3F0B11C5B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BFE7A832-0A91-462D-A3CE-5CF97BA1D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B488F289-801D-4235-9B2F-8A9E515D0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2B0973BB-750B-4310-BC9F-9BCF4EDCD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B3CE7A52-FE8F-4AF2-9D8B-BF0D85483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AD376184-EAF9-4A7D-B59A-041242DC3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6AFCE248-67B5-4F32-BAAC-BFCF595D4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C194747E-E408-4B0C-854B-6165A7A6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27165E4-35F9-4D08-877A-93445FCD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A8FC018C-4BFB-4F69-90BF-EDEA159A4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9E4EA883-0A08-433D-8808-33AFC88BA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EFE7C1CE-BC65-4E3A-8BC7-6BA6BD14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1C088B6A-A527-4A70-8124-6D5C6C971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8B83DE8-9D98-4375-9EAA-6EDC9B576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9D8A727-C162-4B55-8F18-922E2F20A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71D373EB-00C4-49AC-9ED0-AA28C5ECD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6765C617-35D1-4AF0-B65E-C22BBC332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FC4F51F5-EE20-4002-8C2D-674107057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E4BC92C5-44A4-4BBA-B184-B0AC4E93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0FC6F6C0-EFA7-4667-B949-0EB39AB4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890A2C2-806E-4E48-8F73-15BC0D7F3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69A5B9D-1F37-47BE-AB4C-ECA8F921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2C061563-F8AB-429A-AAF0-78F01C69E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8C2F19C8-D207-46F9-989E-9BF921D30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1A9EA751-71B6-4D4C-9D1E-9D3C02D24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67DC56A7-8E5F-426E-9D47-D5C84995F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2E0764F6-3DE4-46F4-8CFF-979E6088D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AA9B985E-F82D-4F60-A7FE-9BA34817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C8282594-2729-4675-A121-45CE8DC2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20EF6FD4-16A4-4F17-9ADF-38F406FC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FF14F1EF-41AB-4D85-B956-7B1DEB84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A1367A07-E089-4AEE-8684-3A2DBF16C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1936974A-60E9-4974-9383-D312C005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E9CB04E4-F8B0-434B-87DE-ACE685FD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09724536-E528-44B5-9750-8D45EF1A5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5D53ACD8-607F-413D-98A1-0B750ED54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BF70143-C5DE-4CDA-9023-427FC8FF1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3FADB7BE-355A-4F38-B8D9-C77BE3CBA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FB76C88A-E0C8-472B-95BF-C93FECA3A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885AFFA5-1700-4847-A407-10EFF0205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848EFE52-9483-4806-B96E-191715087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78EF569D-9EFE-439D-9FCF-34FD754A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68CC727B-C728-43E2-A85F-F28ADE08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56358317-AFCA-4B49-AAFF-0DF7642E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AE479106-4100-44E0-A942-159E5D7B2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45A79C83-1A21-4D83-A719-42793875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DBDE67E-8C12-4338-9ABF-C51B036C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61537E0-E2A5-4B83-92E6-85BB62F6A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D1E20FD2-DDE6-4F9C-8E6D-77F4A31A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C7C87E91-30D6-4871-AC23-DDBA3D305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9367C19-4B02-477F-855B-2AE6B8C7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EA722349-84F3-477E-A9A6-3EA2A886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5A6696A2-6E51-4C79-81A3-1F9BA8771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C057E70B-B170-4691-A68B-2E8EC406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A6013F7B-5DD0-4D86-BFF3-1F381182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90D76D9F-DD48-4284-99C3-3A684EEF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68AEB3C3-794A-4EC8-A720-0ADF4EDF3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E6ED5E25-3FB8-4F29-92EA-804401554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1AADDDD8-2745-4742-A363-65A713EA7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6438A8E5-FA1A-46CA-A288-CA090399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4651BFA-BA66-46B6-876A-99EC084DF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87A441F1-60C3-49E7-B11E-3B170D643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07BEA98-9764-41DD-95A2-5F76F553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E6862FED-CB38-4A31-BC2A-BD71215A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7F282359-DBC5-4A51-BF3F-5F07241F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1FF662A7-7D9C-433C-B6B0-EE8C32D5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A2C8DE7E-5A61-4A35-9EEE-267AD4BE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EAAE45D-3FD3-45DD-BF6D-3EF4ACB08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B24C581C-DC58-41D5-95D4-AC649935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9710B119-2248-4D66-9615-04CD5193B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B8CB84D7-879B-4AC3-B164-2D62DC34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27F609B6-8DD4-4ADF-819B-68F2C37EA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D62A8672-27CC-4C8F-AA0A-D885B54FB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9D118EAD-8DA3-429C-B09E-91CEA96A5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55AB4258-C0B1-4EB6-B8F5-30B7E275F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050A2FE7-043A-426E-A342-5AF7CF597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3DB0712E-76AF-41D3-8F86-01B8FAB71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5ACD0861-F62C-4491-B4C8-8255ADD1C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19C05D90-2C4A-4E1C-854C-E13F6B3AC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22FA9838-B172-47A9-8A6A-DE390B1D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F6067DD3-0551-4C24-9BC6-2636393F5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8930BB46-C6C9-4E5C-A8EB-BD88AE691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9852407B-F2AD-4C12-8D60-3B4A0F7B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12B65F99-75DA-4153-A81C-96E55052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9F5076D1-4B6C-4862-8A6A-0A8DD9328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4B82BBAC-1421-44AC-90CB-50074022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7DFD23E6-026D-4A4B-A5FD-3ADCE45AF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58F4EE2D-FCB6-4A5A-9F91-7A552AFEF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E5697345-91FF-4E75-B705-474577201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6B8B683D-4138-4C1E-AF74-6FF6E8D89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F904391A-07F3-4950-95D7-8EA1E85BE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15C3C791-0A1A-4717-AD46-CCC67AC19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2DC6AC11-7CEF-4A9A-B28E-C4D5D4E25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47C4A1CB-1C25-40C4-A7E9-286383CA0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5632A666-7549-4BDB-B1A9-5B52504C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CE79DCD7-96E4-4AF7-856F-D148E087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928C91DF-C17E-4F46-87D5-0432280F0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8AFA78E3-6373-438A-9976-7E79AB97B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4428DE3E-2E82-4A13-9B5E-60DA7E51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72050E90-CB83-4856-887F-C24D4AA9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6A60B480-B2E0-44AC-B80A-709B97739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B86B5DB4-010B-483A-9473-093E56DF1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585B95D5-CF7D-4F50-94F7-0D77224FD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D68D2EF3-D154-4A70-B4E5-9F305CE0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6D9EDBCE-58FB-4C85-B366-35E2F22D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5BA18A17-01F3-4344-9F2D-FDB5AE55C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EF50BD2B-3CE2-4925-A893-C84B8B8DB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6BAB4D8B-F3B6-4AEA-AD87-91DA35B4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F35D1A2E-6D81-4430-8F74-DE11CF5B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2058216C-EBCB-478B-8530-CF3699015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B29C129F-6FCB-4D19-ADE3-EA887E7D6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767B02CF-FDA0-4B59-BFC2-BE995B380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44292DF7-E9F5-4ADC-BCC4-5F6557E29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B9A2EF43-BC13-4E77-96A7-F52BFDF7B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0C51525D-C3CC-4669-931E-FE2DCB173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476D2AFE-6EA6-49E8-870E-FEC1EAD1E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5B8FB6A6-503E-42A5-832A-3128BD1CE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AA15AE82-F7D3-4044-B3AB-2ECD9836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B42799B2-A16E-4117-88F5-0BBF6AA9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999CD7E6-D9C7-4011-9F3F-03A9B43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90C77778-1724-4596-B79A-78AE95A94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3745FE69-591D-4F9B-A6F4-357C42ADA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8CBF4339-2051-4633-AB4A-5A40F3026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4CC3F98C-9E26-408C-8046-C7A52DD3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7E6AA4E5-0758-43A3-B1A9-1B655F2F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5E1EC8D-23BD-4E05-8616-F21D8F2F4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9B13A7A2-348C-4FD2-9E31-64643FFDF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A2824BA4-3E39-42EE-9E96-D944E55A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3083F81-87F1-41E2-8743-FCF2C57D7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7488AC59-9107-42BB-B758-77FD15D4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50221622-434F-45E2-84A6-BE7A8673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CF9FA748-A651-4D2F-9D73-0BCEDE2CB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8B2D6D73-2B2D-47CB-9732-FB093E59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D075A6F8-175A-4C81-88E1-A1184A852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EFF788EF-97D3-4791-8A86-34D58EDB3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61C23FDA-1426-4871-B1EB-52C0244D4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B71DD0B1-EC00-441F-9664-D10B1EF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7FD4D8FD-4AF1-479C-B99A-0CFECCE6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FFA20B99-E719-428E-A4B7-71D66E724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8A571F84-1243-4EEA-9A47-F7E64AE73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51559583-B46A-4860-8906-2D7245F05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D2BE2FAC-061A-45FA-91E7-0CED196C5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67F5027D-1806-49B8-8229-E62D3F713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DC96DBC4-02F6-40F4-B94C-3DE9DA45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DD2C21E5-4DFC-4AF2-AB9B-3343EB568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2FA54FBD-F8F8-46FE-947A-A7C6631F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BC649500-3DA6-4E75-8DD5-E3738D3D6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061017D5-00D9-4E3C-A3D7-37AB38A8A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52961D30-1400-4C1E-9E31-608EC29B9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20435176-DB25-4FD2-BA96-AEEB341C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D820D8E2-A5EF-4FBA-86C6-6A7D25D82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1DA84622-7A7B-4D72-AD26-3945CA9F7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BFA26157-8666-441B-AB70-73A33E155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AED49667-29B0-4370-9F7A-FEB5CA03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08E5DE09-3381-4C5C-B615-F58C3FD39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52E09748-3217-49C0-AE59-18B56117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1DA129C4-08A3-4DB5-86B4-233BB44F5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1D136FE6-4A8E-4A7A-B86C-D81E095B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D0414CAF-D579-47CD-849D-9148D2AC4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1C2D9CDF-79CA-41F7-8DF6-9A54A55B1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F0FF993A-C96E-4A2A-9930-6E15E5575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A5C3974D-B3A3-48EF-A50E-DBE3CB4FC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CDBCCF40-FD22-49D1-A63C-51C495B9E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0A826E4C-5D9F-4EAD-B481-BD406F15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1944751A-3F97-4E01-AD77-E9240687F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BA6E713E-70AD-4F62-A375-08BD0A94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460DB962-009D-4532-9540-90C662B31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2CDBB5C1-0C5E-4ED9-AAC4-401D1232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B3D473FB-A9BD-4DD1-A46B-87407B96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3DCCC6C6-778B-43AB-A2BE-9369CF12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C9174E5C-9899-42BA-8FC9-7CF68B900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7DA7E69D-CDD5-4376-9C90-BF66A03EC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52AE5C8E-582C-4F72-970E-E6E256FF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772A15CB-758A-4C39-BBED-E01E154B4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C3B8576B-C705-4905-8CD6-45A6BA98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DD93A478-1220-486A-B56C-CF76A82F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01BC3D5E-AE8E-46B0-8E51-05AD59C51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913349F6-BE77-4675-9C09-55DB88094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84B2F2EE-6E5D-43FB-A4FD-82B8D7B53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BFCBEDB3-E12F-46CF-9D69-9797D55B7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2E9AEE4C-FCEE-474C-8592-FCD5E2BFB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FD95ABA6-ADF7-4F0B-8AC2-F1B500DB8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970BCA88-A835-471A-82A5-16F75065E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553B21C9-17D2-4A00-9E5A-9EA87E3B5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1895CAD5-39CD-4457-BD0C-1C119D65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07E3BA90-6B6F-4121-9175-77A7BFC87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755C5B7C-5760-4C40-94F6-9BBA2B19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1847A5D1-BB25-45B2-914D-654B26586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A4DD2CE0-11F4-4B6C-B0FA-A1667F603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4CA25669-2DFE-48FF-ABEE-9F95B6D3F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2ADDB94E-2531-40A9-B7E4-8624A24B6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6451DE86-AA37-48F5-992C-FA3390E6A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06F38A4-92DC-49C3-9074-135F15B1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DA8720EE-2138-4EE6-95D7-282C526C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3E1ECABB-4DF6-4A02-BC27-91DDD3DBB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D03D1A79-6688-4446-9B30-DC4FDAA8E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0D34C5CF-E04A-43FF-A9A7-963BA7B2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FC97D8F9-5C11-4BE4-86A9-450821612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15D698B1-B083-4F3B-A7DE-5A481A1E2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AFD9F312-7A81-47B4-82DD-668F45AA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C26B936-2659-40D2-9E72-7DDB08FB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EC78E353-E803-4BFB-BFCE-98CEF7825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7CB5F6FB-E9EF-4190-863A-23040F0A1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AEA35C23-D1B3-4A07-9045-C6457D2F0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BD330CB5-27DE-4B03-A01E-2CA8691F8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C89CBCEA-BAEE-4E9E-AE39-9104B4578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E87D854B-E4B6-42EA-BA47-D8EFEF96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1F6148A8-4215-4438-B8CD-16EAE2E0B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EFC506BB-F565-40D8-BB03-E589801C7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34911538-3848-4096-A2A4-A9B2CCBF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D4497AD1-EE41-48DC-B1B6-2860D900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F3583AC9-4675-4140-BB8C-6E6728F3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0D3386C6-224F-4935-A8D3-5B88523E9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64E949C0-0600-4ADE-BDC7-B5538905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B0AB0BD8-24DD-432C-8C8D-A574C8EF9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935B13E1-39F9-4505-BD77-0FD1177E7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DAB8E3F4-C165-497B-A07F-A25F1AD09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F6157406-E9C1-459B-B0B4-1ECE979FA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8F9CD19B-8220-4045-B9E4-9FA07DF4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58DC558F-8344-4093-96EE-63FA2833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3AEE6FB1-0F78-486E-BF94-8F2EF6B0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18D507DF-CC3B-4B2E-A9AE-9D6FF4B6C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20A43740-3640-4B3D-AAE9-EFD2AC1DF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4BCF3E6D-543A-400B-97F8-AB8CA0E5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A3686566-DBE2-496C-8B75-1D71F3571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E2BC66A9-82AF-4131-AC2B-A46F808DC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BBA398CC-0CAA-4797-A9A6-7E139A39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B4C7A727-42D0-4028-8467-13954FCF5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E50D01EB-0F43-4226-8638-8EFC228D8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BCE00B13-FEC4-47D8-9A11-24A0DBA27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12AEFAF7-10E0-49B1-9CB6-18A82A331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4034C782-0C65-4B96-8A98-4E21CFEBD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C259FC50-8EF1-4924-9ED6-1B336616C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28BD4553-94D0-4C51-AC25-4E030D852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ADC25459-BAAD-4F31-866B-CD0ECB09B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F9E3FCB3-36CA-49C0-8863-55ADEEDB0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77DF9EF8-1781-4616-9AFE-A269D5DA2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B96C41D3-69D5-42E6-A8A2-B993B3128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2556E793-75B3-49E5-B54D-5BFE5659E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EFE1D475-2EFD-4DF3-B1EB-ABC9C8D28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CDF99D51-8330-4213-AB75-1D628007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515B98DE-93C5-4D7A-B3B4-4E33F3379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37C6CAF5-D0B6-4E58-8ACD-B5D263E94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2C253C2E-3A4C-4FFF-9722-E316517E8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BB46C92D-8F7F-410A-AF5F-774812D3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4733D968-034F-403E-9111-A83E1866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FA0A40F0-D932-43CF-9AA4-9F9C7552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A361E743-AF1E-42D8-A7B4-74B6EF5BC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7D7CC7D2-0C72-4423-AB3B-36E7CA945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E2EAF9A0-955E-4D36-8A44-80C22E66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D01749AA-AC4F-416E-9F1B-75457CCA2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71DB8261-EB35-475E-93B2-CB9CB542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06BB7110-B26F-458D-8A02-2B8EA1F8E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D3690D0C-F38E-408D-B93A-149AEE181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C380AF1-0CF1-41B8-A867-3FB81EB6F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56006012-4DBA-4D99-9AD9-0A19D5AE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3D343B00-47A0-4C28-A70E-9EA7A3EFF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C0EA63F9-AF80-43A7-9394-EE7EEE3A7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ED1B51EB-2240-4BA4-A8A0-DEB10F22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BC8BC6E0-32C9-4DE7-8A64-F72AE6D65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DDCEC588-DD44-4A3F-8A6A-5832981B5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157F2D0D-A460-47E5-BFA8-32E1D3D8E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6743E686-CF14-4F7D-B3F7-5A3922040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A0A8014E-94FF-48FB-9C9D-56C2018C5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B8290478-588A-4D63-94D5-E7A7C26D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D7BCFB4D-6154-41FA-909B-24B110FA2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A74551F2-7122-49F5-9442-6A5AE7F70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A137943A-E065-45F3-AA84-F5875958A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C8BB28A7-7CA8-4765-A94E-DD215AC3B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7D29EA19-7D5B-4CD3-9AE7-CD451D75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5744555E-1B7B-40C0-B484-F7585732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F49F8CBF-A168-4C62-85C0-14782974B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DF7227BD-C68A-4E40-9FE2-CB799AC24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5A74B987-A359-4102-BECB-0B9F29602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E51DE607-1623-444F-A6BD-198CA4C0B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238A38EA-5594-4CB3-B69E-C61F3D29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278C2FAD-9253-47BC-A73B-B03A1A021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C8BA1E7D-76D2-4C11-ADEA-EE9A915E4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5EFB5C66-F7FA-4723-8F52-F01AC4720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BA845E34-A3C2-40D6-841C-B7AD1B13B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B0CEBD2A-FB9B-4E01-946C-9C1781C2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012938E5-79F7-4AB5-BB17-E10A343ED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184C77E6-B7EC-4D86-95FC-F24F0954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800B432C-FCCB-4D38-B452-AA81A2F9C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ECADB547-AE5E-4497-A2AE-7A0C9E222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D97D0120-5270-454B-97B2-02FBA8875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3DB97656-E04E-4328-93FB-B1F4DBD6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86F980D2-0C81-4B9F-A735-3EC4C0DAC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0BFCB123-6029-4AAB-8672-AC32D6F5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93688C5-90C0-48B3-A2C9-FCB20BBC1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BAEF8641-7A38-4DD4-AAB4-47F507AF9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87609158-01FA-4A33-81CE-69987F103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E74FB1EC-89F1-4594-9FF4-BF084B642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875D534D-607D-4455-A7CE-95A62B86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A0AD586A-E4EE-42CF-BD4D-A910BE44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16FBC635-9515-4F39-B462-21963EEC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3E4A658C-A6C4-42D5-9618-0A7328730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0B9CA930-D2CF-48E0-A29A-B9FD4F235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1F412FA5-BAF9-4C44-9A05-82846315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BED3F6B2-6303-495B-84EB-D7DCABE58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63E7BDAF-82A3-454E-B096-E8C46B1C8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C9E4171E-EE10-491D-B64E-5E2731DD8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6ABE3275-DED8-42E5-8905-8A45A966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B562B878-04BD-4754-9B95-7CEAF6D47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D4CC51FC-6C45-47C5-B7BA-84CB2D532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FF93AC17-77E0-460F-8780-B53958E9C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D60A85F8-7292-4C95-90CD-2841E98B3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A3A580A0-3356-4574-BCD7-323080BDC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31CC7A73-1996-4624-8178-0D5FDA21B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641AAE60-34A3-43EF-B587-70DAA762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E3BBC391-0E67-4E80-9D92-BDC0F9992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D8647DEB-9F55-49A5-9933-F0C6C4114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C738DA70-A5C1-463D-8147-29C723361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383173EC-DA09-41E8-ADFD-CD000D2B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CD3666D9-7F12-4E83-B7A6-5C2A291C2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F2DECF07-D8E1-44BC-9D66-E6E52BBD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BDCF57CC-C9E5-4FA5-B9AD-FAA7F5B02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B9395CD1-F2CE-4B74-8FEB-70B0BCFC3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F660AA50-62EB-4C96-BA3B-A8C2DA2D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F68CF432-111D-4F69-AACC-A8E468CA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08A307D4-8320-4D24-8178-ED54A3D8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F316B785-367C-4752-96C5-EE1A82F6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18FE164A-9281-436A-BA68-EE979B932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24A89560-33DD-46DC-8009-B0850BFC0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29316D4A-6B50-45D7-9A8E-5296B6672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0221D65F-1831-428D-B3FF-7FDA85151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E776-D34C-4BAF-893A-41D1DE284AC9}">
  <dimension ref="A1:V56"/>
  <sheetViews>
    <sheetView showGridLines="0" tabSelected="1" workbookViewId="0">
      <selection activeCell="P34" sqref="P34"/>
    </sheetView>
  </sheetViews>
  <sheetFormatPr defaultRowHeight="15" x14ac:dyDescent="0.25"/>
  <cols>
    <col min="1" max="1" width="14.28515625" customWidth="1"/>
    <col min="2" max="2" width="9.28515625" bestFit="1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2021</v>
      </c>
      <c r="C4" s="8"/>
      <c r="D4" s="9">
        <v>2022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8008.9449999999997</v>
      </c>
      <c r="C8" s="27">
        <v>15512.875</v>
      </c>
      <c r="D8" s="26">
        <v>12671.645</v>
      </c>
      <c r="E8" s="27">
        <v>3772.92</v>
      </c>
      <c r="F8" s="28">
        <v>9011.7240000000002</v>
      </c>
      <c r="G8" s="29">
        <v>25402.035</v>
      </c>
      <c r="H8" s="28">
        <v>9757.1639999999989</v>
      </c>
      <c r="I8" s="29">
        <v>38998.224000000002</v>
      </c>
      <c r="J8" s="28">
        <f t="shared" ref="J8:K23" si="0">+((H8*100/F8)-100)</f>
        <v>8.2718911497955219</v>
      </c>
      <c r="K8" s="30">
        <f t="shared" si="0"/>
        <v>53.524014906679724</v>
      </c>
      <c r="L8" s="28">
        <f t="shared" ref="L8:M23" si="1">+((H8*100/B8)-100)</f>
        <v>21.828330697738579</v>
      </c>
      <c r="M8" s="31">
        <f t="shared" si="1"/>
        <v>151.3926270920123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1812.673</v>
      </c>
      <c r="C9" s="36">
        <v>662.95399999999995</v>
      </c>
      <c r="D9" s="35">
        <v>3430.355</v>
      </c>
      <c r="E9" s="36">
        <v>0</v>
      </c>
      <c r="F9" s="37">
        <v>2052.8980000000001</v>
      </c>
      <c r="G9" s="38">
        <v>2665.8989999999999</v>
      </c>
      <c r="H9" s="37">
        <v>1033.7829999999999</v>
      </c>
      <c r="I9" s="39">
        <v>533.54999999999995</v>
      </c>
      <c r="J9" s="40">
        <f>+((H9*100/F9)-100)</f>
        <v>-49.642748933458954</v>
      </c>
      <c r="K9" s="41">
        <f>+((I9*100/G9)-100)</f>
        <v>-79.986113502424516</v>
      </c>
      <c r="L9" s="40">
        <f>+((H9*100/B9)-100)</f>
        <v>-42.969140048977401</v>
      </c>
      <c r="M9" s="42">
        <f>+((I9*100/C9)-100)</f>
        <v>-19.519302998398089</v>
      </c>
      <c r="N9" s="43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1850.3230000000001</v>
      </c>
      <c r="C10" s="48">
        <v>1807.6969999999999</v>
      </c>
      <c r="D10" s="47">
        <v>3381.5129999999999</v>
      </c>
      <c r="E10" s="48">
        <v>3311.06</v>
      </c>
      <c r="F10" s="49">
        <v>2564.2260000000001</v>
      </c>
      <c r="G10" s="38">
        <v>6192.576</v>
      </c>
      <c r="H10" s="49">
        <v>4061.7849999999999</v>
      </c>
      <c r="I10" s="50">
        <v>7784.4520000000002</v>
      </c>
      <c r="J10" s="40">
        <f>+((H10*100/F10)-100)</f>
        <v>58.401989528224107</v>
      </c>
      <c r="K10" s="41">
        <f t="shared" si="0"/>
        <v>25.706200456805064</v>
      </c>
      <c r="L10" s="40">
        <f t="shared" si="1"/>
        <v>119.51761935618808</v>
      </c>
      <c r="M10" s="42">
        <f t="shared" si="1"/>
        <v>330.62814177375969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4074.4920000000002</v>
      </c>
      <c r="C11" s="48">
        <v>9025.5239999999994</v>
      </c>
      <c r="D11" s="47">
        <v>3470.0279999999998</v>
      </c>
      <c r="E11" s="48">
        <v>131.06</v>
      </c>
      <c r="F11" s="49">
        <v>2174.8270000000002</v>
      </c>
      <c r="G11" s="38">
        <v>15282.82</v>
      </c>
      <c r="H11" s="49">
        <v>2172.511</v>
      </c>
      <c r="I11" s="50">
        <v>30103.929</v>
      </c>
      <c r="J11" s="53">
        <f t="shared" si="0"/>
        <v>-0.10649122895752328</v>
      </c>
      <c r="K11" s="54">
        <f t="shared" si="0"/>
        <v>96.97888871294694</v>
      </c>
      <c r="L11" s="55">
        <f t="shared" si="1"/>
        <v>-46.680199642065809</v>
      </c>
      <c r="M11" s="56">
        <f t="shared" si="1"/>
        <v>233.54217439342028</v>
      </c>
      <c r="O11" s="14"/>
      <c r="P11" s="51"/>
      <c r="Q11" s="51"/>
    </row>
    <row r="12" spans="1:22" x14ac:dyDescent="0.25">
      <c r="A12" s="52" t="s">
        <v>15</v>
      </c>
      <c r="B12" s="47">
        <v>55.557000000000002</v>
      </c>
      <c r="C12" s="48">
        <v>3006.93</v>
      </c>
      <c r="D12" s="47">
        <v>601.90699999999993</v>
      </c>
      <c r="E12" s="48">
        <v>26.42</v>
      </c>
      <c r="F12" s="49">
        <v>741.90300000000002</v>
      </c>
      <c r="G12" s="38">
        <v>0</v>
      </c>
      <c r="H12" s="49">
        <v>560.09699999999998</v>
      </c>
      <c r="I12" s="50">
        <v>19.989000000000001</v>
      </c>
      <c r="J12" s="53">
        <f t="shared" si="0"/>
        <v>-24.505359865103671</v>
      </c>
      <c r="K12" s="54" t="s">
        <v>16</v>
      </c>
      <c r="L12" s="55">
        <f t="shared" si="1"/>
        <v>908.14838814190819</v>
      </c>
      <c r="M12" s="56">
        <f t="shared" si="1"/>
        <v>-99.335235605750711</v>
      </c>
      <c r="N12" s="32"/>
      <c r="O12" s="32"/>
      <c r="P12" s="51"/>
      <c r="Q12" s="51"/>
    </row>
    <row r="13" spans="1:22" x14ac:dyDescent="0.25">
      <c r="A13" s="57" t="s">
        <v>17</v>
      </c>
      <c r="B13" s="47">
        <v>215.9</v>
      </c>
      <c r="C13" s="48">
        <v>1009.77</v>
      </c>
      <c r="D13" s="47">
        <v>1787.8420000000001</v>
      </c>
      <c r="E13" s="48">
        <v>304.38</v>
      </c>
      <c r="F13" s="49">
        <v>1477.8700000000001</v>
      </c>
      <c r="G13" s="38">
        <v>1260.74</v>
      </c>
      <c r="H13" s="49">
        <v>1928.9880000000001</v>
      </c>
      <c r="I13" s="50">
        <v>556.30399999999997</v>
      </c>
      <c r="J13" s="36">
        <f t="shared" si="0"/>
        <v>30.524877018952964</v>
      </c>
      <c r="K13" s="58">
        <f t="shared" si="0"/>
        <v>-55.874803686723673</v>
      </c>
      <c r="L13" s="36">
        <f t="shared" si="1"/>
        <v>793.46364057434005</v>
      </c>
      <c r="M13" s="59">
        <f t="shared" si="1"/>
        <v>-44.907850302544148</v>
      </c>
      <c r="N13" s="32"/>
    </row>
    <row r="14" spans="1:22" s="33" customFormat="1" x14ac:dyDescent="0.25">
      <c r="A14" s="60" t="s">
        <v>18</v>
      </c>
      <c r="B14" s="61">
        <v>25.42</v>
      </c>
      <c r="C14" s="62">
        <v>0</v>
      </c>
      <c r="D14" s="61">
        <v>81.84</v>
      </c>
      <c r="E14" s="62">
        <v>0</v>
      </c>
      <c r="F14" s="63">
        <v>27.55</v>
      </c>
      <c r="G14" s="64">
        <v>0</v>
      </c>
      <c r="H14" s="63">
        <v>401.44900000000001</v>
      </c>
      <c r="I14" s="39">
        <v>325.24900000000002</v>
      </c>
      <c r="J14" s="65">
        <f t="shared" si="0"/>
        <v>1357.1651542649729</v>
      </c>
      <c r="K14" s="66" t="s">
        <v>16</v>
      </c>
      <c r="L14" s="65">
        <f t="shared" si="1"/>
        <v>1479.26435877262</v>
      </c>
      <c r="M14" s="67" t="s">
        <v>16</v>
      </c>
      <c r="N14" s="68"/>
      <c r="O14" s="68"/>
      <c r="P14" s="68"/>
      <c r="Q14" s="68"/>
      <c r="R14" s="68"/>
      <c r="S14" s="68"/>
    </row>
    <row r="15" spans="1:22" x14ac:dyDescent="0.25">
      <c r="A15" s="46" t="s">
        <v>13</v>
      </c>
      <c r="B15" s="69">
        <v>0</v>
      </c>
      <c r="C15" s="70">
        <v>0</v>
      </c>
      <c r="D15" s="69">
        <v>7.38</v>
      </c>
      <c r="E15" s="71">
        <v>0</v>
      </c>
      <c r="F15" s="72">
        <v>0</v>
      </c>
      <c r="G15" s="73">
        <v>0</v>
      </c>
      <c r="H15" s="72">
        <v>54.24</v>
      </c>
      <c r="I15" s="39">
        <v>0</v>
      </c>
      <c r="J15" s="40" t="s">
        <v>16</v>
      </c>
      <c r="K15" s="41" t="s">
        <v>16</v>
      </c>
      <c r="L15" s="74" t="s">
        <v>16</v>
      </c>
      <c r="M15" s="42" t="s">
        <v>16</v>
      </c>
      <c r="O15" s="14"/>
      <c r="P15" s="51"/>
      <c r="Q15" s="51"/>
    </row>
    <row r="16" spans="1:22" x14ac:dyDescent="0.25">
      <c r="A16" s="57" t="s">
        <v>14</v>
      </c>
      <c r="B16" s="75">
        <v>25.42</v>
      </c>
      <c r="C16" s="76">
        <v>0</v>
      </c>
      <c r="D16" s="75">
        <v>74.459999999999994</v>
      </c>
      <c r="E16" s="77">
        <v>0</v>
      </c>
      <c r="F16" s="78">
        <v>27.55</v>
      </c>
      <c r="G16" s="79">
        <v>0</v>
      </c>
      <c r="H16" s="78">
        <v>347.209</v>
      </c>
      <c r="I16" s="80">
        <v>325.24900000000002</v>
      </c>
      <c r="J16" s="36">
        <f t="shared" si="0"/>
        <v>1160.2867513611616</v>
      </c>
      <c r="K16" s="58" t="s">
        <v>16</v>
      </c>
      <c r="L16" s="36">
        <f t="shared" si="1"/>
        <v>1265.8890637293468</v>
      </c>
      <c r="M16" s="59" t="s">
        <v>16</v>
      </c>
      <c r="O16" s="14"/>
      <c r="P16" s="51"/>
      <c r="Q16" s="51"/>
    </row>
    <row r="17" spans="1:19" s="33" customFormat="1" x14ac:dyDescent="0.25">
      <c r="A17" s="60" t="s">
        <v>19</v>
      </c>
      <c r="B17" s="26">
        <v>1791.77</v>
      </c>
      <c r="C17" s="27">
        <v>3143.81</v>
      </c>
      <c r="D17" s="26">
        <v>505.24099999999999</v>
      </c>
      <c r="E17" s="27">
        <v>228.005</v>
      </c>
      <c r="F17" s="28">
        <v>912.07899999999995</v>
      </c>
      <c r="G17" s="29">
        <v>1110.3499999999999</v>
      </c>
      <c r="H17" s="28">
        <v>1095.288</v>
      </c>
      <c r="I17" s="39">
        <v>634.49</v>
      </c>
      <c r="J17" s="65">
        <f t="shared" si="0"/>
        <v>20.086966150958418</v>
      </c>
      <c r="K17" s="66">
        <f t="shared" si="0"/>
        <v>-42.856756878461745</v>
      </c>
      <c r="L17" s="65">
        <f t="shared" si="1"/>
        <v>-38.8711720812381</v>
      </c>
      <c r="M17" s="67">
        <f t="shared" si="1"/>
        <v>-79.817800694062299</v>
      </c>
      <c r="N17" s="68"/>
      <c r="O17" s="68"/>
      <c r="P17" s="68"/>
      <c r="Q17" s="68"/>
      <c r="R17" s="68"/>
      <c r="S17" s="68"/>
    </row>
    <row r="18" spans="1:19" x14ac:dyDescent="0.25">
      <c r="A18" s="46" t="s">
        <v>13</v>
      </c>
      <c r="B18" s="35">
        <v>76.396000000000001</v>
      </c>
      <c r="C18" s="36">
        <v>0</v>
      </c>
      <c r="D18" s="35">
        <v>44.798999999999999</v>
      </c>
      <c r="E18" s="36">
        <v>0</v>
      </c>
      <c r="F18" s="37">
        <v>80.37</v>
      </c>
      <c r="G18" s="38">
        <v>26.32</v>
      </c>
      <c r="H18" s="37">
        <v>166.51400000000001</v>
      </c>
      <c r="I18" s="39">
        <v>0</v>
      </c>
      <c r="J18" s="40">
        <f t="shared" si="0"/>
        <v>107.18427273858404</v>
      </c>
      <c r="K18" s="41" t="s">
        <v>16</v>
      </c>
      <c r="L18" s="40">
        <f t="shared" si="1"/>
        <v>117.96167338604118</v>
      </c>
      <c r="M18" s="42" t="s">
        <v>16</v>
      </c>
      <c r="O18" s="14"/>
      <c r="P18" s="51"/>
      <c r="Q18" s="51"/>
    </row>
    <row r="19" spans="1:19" x14ac:dyDescent="0.25">
      <c r="A19" s="52" t="s">
        <v>14</v>
      </c>
      <c r="B19" s="47">
        <v>1107.7940000000001</v>
      </c>
      <c r="C19" s="81">
        <v>1316.52</v>
      </c>
      <c r="D19" s="47">
        <v>409.322</v>
      </c>
      <c r="E19" s="48">
        <v>24.6</v>
      </c>
      <c r="F19" s="49">
        <v>479.12900000000002</v>
      </c>
      <c r="G19" s="38">
        <v>589.92999999999995</v>
      </c>
      <c r="H19" s="49">
        <v>352.41399999999999</v>
      </c>
      <c r="I19" s="50">
        <v>573.13</v>
      </c>
      <c r="J19" s="53">
        <f t="shared" si="0"/>
        <v>-26.446948525344951</v>
      </c>
      <c r="K19" s="54">
        <f t="shared" si="0"/>
        <v>-2.8477955011611442</v>
      </c>
      <c r="L19" s="55">
        <f t="shared" si="1"/>
        <v>-68.187767761876302</v>
      </c>
      <c r="M19" s="56">
        <f t="shared" si="1"/>
        <v>-56.466289915838729</v>
      </c>
      <c r="O19" s="14"/>
      <c r="P19" s="51"/>
      <c r="Q19" s="51"/>
    </row>
    <row r="20" spans="1:19" x14ac:dyDescent="0.25">
      <c r="A20" s="57" t="s">
        <v>20</v>
      </c>
      <c r="B20" s="75">
        <v>607.58000000000004</v>
      </c>
      <c r="C20" s="77">
        <v>1827.29</v>
      </c>
      <c r="D20" s="47">
        <v>51.12</v>
      </c>
      <c r="E20" s="48">
        <v>203.405</v>
      </c>
      <c r="F20" s="49">
        <v>352.58</v>
      </c>
      <c r="G20" s="38">
        <v>494.1</v>
      </c>
      <c r="H20" s="49">
        <v>576.36</v>
      </c>
      <c r="I20" s="82">
        <v>61.36</v>
      </c>
      <c r="J20" s="83">
        <f t="shared" si="0"/>
        <v>63.469283566850095</v>
      </c>
      <c r="K20" s="84">
        <f t="shared" si="0"/>
        <v>-87.581461242663437</v>
      </c>
      <c r="L20" s="85">
        <f t="shared" si="1"/>
        <v>-5.1384179861088342</v>
      </c>
      <c r="M20" s="86">
        <f t="shared" si="1"/>
        <v>-96.642021791833812</v>
      </c>
      <c r="O20" s="14"/>
      <c r="P20" s="51"/>
      <c r="Q20" s="51"/>
    </row>
    <row r="21" spans="1:19" x14ac:dyDescent="0.25">
      <c r="A21" s="87" t="s">
        <v>21</v>
      </c>
      <c r="B21" s="35">
        <v>226.37200000000001</v>
      </c>
      <c r="C21" s="36">
        <v>123.172</v>
      </c>
      <c r="D21" s="69">
        <v>0</v>
      </c>
      <c r="E21" s="71">
        <v>24.744</v>
      </c>
      <c r="F21" s="72">
        <v>63.707000000000001</v>
      </c>
      <c r="G21" s="73">
        <v>78.66</v>
      </c>
      <c r="H21" s="72">
        <v>146.36000000000001</v>
      </c>
      <c r="I21" s="39">
        <v>157.428</v>
      </c>
      <c r="J21" s="88">
        <f t="shared" si="0"/>
        <v>129.73927511890375</v>
      </c>
      <c r="K21" s="41">
        <f t="shared" si="0"/>
        <v>100.13729977116705</v>
      </c>
      <c r="L21" s="89">
        <f t="shared" si="1"/>
        <v>-35.345360733659632</v>
      </c>
      <c r="M21" s="42">
        <f t="shared" si="1"/>
        <v>27.811515604195762</v>
      </c>
      <c r="O21" s="14"/>
      <c r="P21" s="51"/>
      <c r="Q21" s="51"/>
    </row>
    <row r="22" spans="1:19" x14ac:dyDescent="0.25">
      <c r="A22" s="52" t="s">
        <v>22</v>
      </c>
      <c r="B22" s="47">
        <v>0</v>
      </c>
      <c r="C22" s="81">
        <v>80.14</v>
      </c>
      <c r="D22" s="47">
        <v>23.033000000000001</v>
      </c>
      <c r="E22" s="48">
        <v>138.5</v>
      </c>
      <c r="F22" s="49">
        <v>64.77</v>
      </c>
      <c r="G22" s="90">
        <v>74.260000000000005</v>
      </c>
      <c r="H22" s="49">
        <v>51.86</v>
      </c>
      <c r="I22" s="50">
        <v>0</v>
      </c>
      <c r="J22" s="91">
        <f>+((H22*100/F22)-100)</f>
        <v>-19.93206731511502</v>
      </c>
      <c r="K22" s="54" t="s">
        <v>16</v>
      </c>
      <c r="L22" s="92" t="s">
        <v>16</v>
      </c>
      <c r="M22" s="56" t="s">
        <v>16</v>
      </c>
      <c r="O22" s="14"/>
      <c r="P22" s="51"/>
      <c r="Q22" s="51"/>
    </row>
    <row r="23" spans="1:19" x14ac:dyDescent="0.25">
      <c r="A23" s="52" t="s">
        <v>23</v>
      </c>
      <c r="B23" s="47">
        <v>539.20399999999995</v>
      </c>
      <c r="C23" s="81">
        <v>353.83</v>
      </c>
      <c r="D23" s="47">
        <v>25.463000000000001</v>
      </c>
      <c r="E23" s="48">
        <v>79.239999999999995</v>
      </c>
      <c r="F23" s="49">
        <v>3.097</v>
      </c>
      <c r="G23" s="90">
        <v>52.7</v>
      </c>
      <c r="H23" s="49">
        <v>106.73099999999999</v>
      </c>
      <c r="I23" s="50">
        <v>51.32</v>
      </c>
      <c r="J23" s="91">
        <f t="shared" si="0"/>
        <v>3346.270584436551</v>
      </c>
      <c r="K23" s="54">
        <f t="shared" si="0"/>
        <v>-2.6185958254269508</v>
      </c>
      <c r="L23" s="92">
        <f t="shared" si="1"/>
        <v>-80.205821915267691</v>
      </c>
      <c r="M23" s="56">
        <f t="shared" si="1"/>
        <v>-85.49585959359014</v>
      </c>
      <c r="O23" s="14"/>
      <c r="P23" s="51"/>
      <c r="Q23" s="51"/>
    </row>
    <row r="24" spans="1:19" x14ac:dyDescent="0.25">
      <c r="A24" s="52" t="s">
        <v>24</v>
      </c>
      <c r="B24" s="47">
        <v>158.94</v>
      </c>
      <c r="C24" s="81">
        <v>591.58000000000004</v>
      </c>
      <c r="D24" s="47">
        <v>126.92</v>
      </c>
      <c r="E24" s="48">
        <v>511.6</v>
      </c>
      <c r="F24" s="49">
        <v>105.96</v>
      </c>
      <c r="G24" s="90">
        <v>557.88</v>
      </c>
      <c r="H24" s="49">
        <v>327.93</v>
      </c>
      <c r="I24" s="50">
        <v>931.36</v>
      </c>
      <c r="J24" s="91">
        <f t="shared" ref="J24:K27" si="2">+((H24*100/F24)-100)</f>
        <v>209.48471121177806</v>
      </c>
      <c r="K24" s="54">
        <f t="shared" si="2"/>
        <v>66.946296694629666</v>
      </c>
      <c r="L24" s="92">
        <f t="shared" ref="L24:M28" si="3">+((H24*100/B24)-100)</f>
        <v>106.32314080785201</v>
      </c>
      <c r="M24" s="56">
        <f t="shared" si="3"/>
        <v>57.436018797119573</v>
      </c>
      <c r="O24" s="14"/>
      <c r="P24" s="51"/>
      <c r="Q24" s="51"/>
    </row>
    <row r="25" spans="1:19" x14ac:dyDescent="0.25">
      <c r="A25" s="52" t="s">
        <v>25</v>
      </c>
      <c r="B25" s="47">
        <v>57.707000000000001</v>
      </c>
      <c r="C25" s="81">
        <v>24.026</v>
      </c>
      <c r="D25" s="47">
        <v>210.35599999999999</v>
      </c>
      <c r="E25" s="48">
        <v>26.94</v>
      </c>
      <c r="F25" s="49">
        <v>118.301</v>
      </c>
      <c r="G25" s="90">
        <v>45.58</v>
      </c>
      <c r="H25" s="49">
        <v>139.36500000000001</v>
      </c>
      <c r="I25" s="50">
        <v>4.92</v>
      </c>
      <c r="J25" s="92">
        <f t="shared" si="2"/>
        <v>17.805428525540776</v>
      </c>
      <c r="K25" s="54">
        <f t="shared" si="2"/>
        <v>-89.205792014041251</v>
      </c>
      <c r="L25" s="92">
        <f t="shared" si="3"/>
        <v>141.50449685480098</v>
      </c>
      <c r="M25" s="56">
        <f t="shared" si="3"/>
        <v>-79.522184300341294</v>
      </c>
      <c r="O25" s="14"/>
      <c r="P25" s="51"/>
      <c r="Q25" s="51"/>
    </row>
    <row r="26" spans="1:19" x14ac:dyDescent="0.25">
      <c r="A26" s="52" t="s">
        <v>26</v>
      </c>
      <c r="B26" s="47">
        <v>26.62</v>
      </c>
      <c r="C26" s="81">
        <v>0</v>
      </c>
      <c r="D26" s="47">
        <v>435.74299999999999</v>
      </c>
      <c r="E26" s="48">
        <v>0</v>
      </c>
      <c r="F26" s="49">
        <v>556.46</v>
      </c>
      <c r="G26" s="90">
        <v>87.6</v>
      </c>
      <c r="H26" s="49">
        <v>402.72699999999998</v>
      </c>
      <c r="I26" s="50">
        <v>0</v>
      </c>
      <c r="J26" s="92">
        <f t="shared" si="2"/>
        <v>-27.626963303741519</v>
      </c>
      <c r="K26" s="54" t="s">
        <v>16</v>
      </c>
      <c r="L26" s="92">
        <f t="shared" si="3"/>
        <v>1412.8737791134483</v>
      </c>
      <c r="M26" s="56" t="s">
        <v>16</v>
      </c>
      <c r="O26" s="14"/>
      <c r="P26" s="51"/>
      <c r="Q26" s="51"/>
    </row>
    <row r="27" spans="1:19" x14ac:dyDescent="0.25">
      <c r="A27" s="52" t="s">
        <v>27</v>
      </c>
      <c r="B27" s="47">
        <v>125.126</v>
      </c>
      <c r="C27" s="48">
        <v>6246.46</v>
      </c>
      <c r="D27" s="47">
        <v>0</v>
      </c>
      <c r="E27" s="48">
        <v>4483.63</v>
      </c>
      <c r="F27" s="49">
        <v>818.05</v>
      </c>
      <c r="G27" s="90">
        <v>0</v>
      </c>
      <c r="H27" s="49">
        <v>492.04</v>
      </c>
      <c r="I27" s="50">
        <v>78.33</v>
      </c>
      <c r="J27" s="92">
        <f t="shared" si="2"/>
        <v>-39.852087280728561</v>
      </c>
      <c r="K27" s="54" t="s">
        <v>16</v>
      </c>
      <c r="L27" s="92">
        <f t="shared" si="3"/>
        <v>293.23561849655545</v>
      </c>
      <c r="M27" s="56">
        <f t="shared" si="3"/>
        <v>-98.746009739916687</v>
      </c>
      <c r="O27" s="14"/>
      <c r="P27" s="51"/>
      <c r="Q27" s="51"/>
    </row>
    <row r="28" spans="1:19" x14ac:dyDescent="0.25">
      <c r="A28" s="93" t="s">
        <v>28</v>
      </c>
      <c r="B28" s="47">
        <v>0</v>
      </c>
      <c r="C28" s="48">
        <v>2.25</v>
      </c>
      <c r="D28" s="47">
        <v>0</v>
      </c>
      <c r="E28" s="48">
        <v>7</v>
      </c>
      <c r="F28" s="49">
        <v>0</v>
      </c>
      <c r="G28" s="90">
        <v>0</v>
      </c>
      <c r="H28" s="49">
        <v>0</v>
      </c>
      <c r="I28" s="50">
        <v>2</v>
      </c>
      <c r="J28" s="92" t="s">
        <v>16</v>
      </c>
      <c r="K28" s="54" t="s">
        <v>16</v>
      </c>
      <c r="L28" s="92" t="s">
        <v>16</v>
      </c>
      <c r="M28" s="56">
        <f t="shared" si="3"/>
        <v>-11.111111111111114</v>
      </c>
      <c r="O28" s="14"/>
      <c r="P28" s="51"/>
      <c r="Q28" s="51"/>
    </row>
    <row r="29" spans="1:19" s="1" customFormat="1" x14ac:dyDescent="0.25">
      <c r="A29" s="94" t="s">
        <v>29</v>
      </c>
      <c r="B29" s="95">
        <v>10960.103999999999</v>
      </c>
      <c r="C29" s="96">
        <v>26078.143</v>
      </c>
      <c r="D29" s="97">
        <v>14080.241</v>
      </c>
      <c r="E29" s="98">
        <v>9272.5789999999997</v>
      </c>
      <c r="F29" s="99">
        <v>11681.698</v>
      </c>
      <c r="G29" s="99">
        <v>27409.064999999999</v>
      </c>
      <c r="H29" s="99">
        <v>12920.914000000001</v>
      </c>
      <c r="I29" s="99">
        <v>41183.320999999902</v>
      </c>
      <c r="J29" s="99">
        <f>+((H29*100/F29)-100)</f>
        <v>10.608183844506172</v>
      </c>
      <c r="K29" s="99">
        <f>+((I29*100/G29)-100)</f>
        <v>50.254381169149354</v>
      </c>
      <c r="L29" s="99">
        <f>+((H29*100/B29)-100)</f>
        <v>17.89043242655363</v>
      </c>
      <c r="M29" s="97">
        <f>+((I29*100/C29)-100)</f>
        <v>57.922751631509584</v>
      </c>
    </row>
    <row r="30" spans="1:19" s="1" customFormat="1" x14ac:dyDescent="0.25">
      <c r="A30" s="100" t="s">
        <v>30</v>
      </c>
      <c r="B30" s="101"/>
      <c r="C30" s="101"/>
      <c r="D30" s="101"/>
      <c r="E30" s="101"/>
      <c r="F30" s="101"/>
      <c r="G30" s="101"/>
      <c r="H30" s="101"/>
      <c r="I30" s="101"/>
      <c r="J30" s="100"/>
      <c r="K30" s="100"/>
      <c r="L30" s="100"/>
      <c r="M30" s="100"/>
    </row>
    <row r="31" spans="1:19" s="1" customFormat="1" ht="15" customHeight="1" x14ac:dyDescent="0.25">
      <c r="A31" s="102" t="s">
        <v>31</v>
      </c>
      <c r="B31" s="102"/>
      <c r="C31" s="102"/>
      <c r="D31" s="102"/>
      <c r="E31" s="102"/>
      <c r="F31" s="103"/>
      <c r="G31" s="103"/>
      <c r="H31" s="103"/>
      <c r="I31" s="103"/>
      <c r="K31" s="51"/>
      <c r="L31" s="51"/>
      <c r="M31" s="51"/>
    </row>
    <row r="32" spans="1:19" s="1" customFormat="1" x14ac:dyDescent="0.25">
      <c r="A32" s="102" t="s">
        <v>32</v>
      </c>
      <c r="B32" s="102"/>
      <c r="C32" s="102"/>
      <c r="D32" s="102"/>
      <c r="E32" s="102"/>
      <c r="F32" s="104"/>
      <c r="J32" s="105"/>
      <c r="K32" s="51"/>
      <c r="L32" s="51"/>
      <c r="M32" s="51"/>
    </row>
    <row r="33" spans="1:13" s="1" customFormat="1" ht="15" customHeight="1" x14ac:dyDescent="0.25">
      <c r="A33" s="106" t="s">
        <v>33</v>
      </c>
      <c r="B33" s="107"/>
      <c r="C33" s="107"/>
      <c r="D33" s="107"/>
      <c r="E33" s="107"/>
      <c r="F33" s="107"/>
      <c r="G33" s="107"/>
      <c r="H33" s="107"/>
      <c r="I33" s="107"/>
      <c r="J33" s="108"/>
      <c r="K33" s="105" t="s">
        <v>34</v>
      </c>
      <c r="L33" s="100"/>
      <c r="M33" s="100"/>
    </row>
    <row r="34" spans="1:13" s="1" customFormat="1" x14ac:dyDescent="0.25">
      <c r="B34" s="51"/>
      <c r="C34" s="51"/>
    </row>
    <row r="35" spans="1:13" s="1" customFormat="1" x14ac:dyDescent="0.25">
      <c r="J35" s="105"/>
    </row>
    <row r="36" spans="1:13" s="1" customFormat="1" x14ac:dyDescent="0.25"/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</sheetData>
  <mergeCells count="24"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18_20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2022-05-26T04:49:55Z</dcterms:created>
  <dcterms:modified xsi:type="dcterms:W3CDTF">2022-05-26T04:50:17Z</dcterms:modified>
</cp:coreProperties>
</file>