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33B5DA24-B73A-4216-A195-3C7866175496}" xr6:coauthVersionLast="47" xr6:coauthVersionMax="47" xr10:uidLastSave="{00000000-0000-0000-0000-000000000000}"/>
  <bookViews>
    <workbookView xWindow="-120" yWindow="-120" windowWidth="29040" windowHeight="17640" xr2:uid="{3900CD65-A74E-41BA-80F9-77F74ADE2E62}"/>
  </bookViews>
  <sheets>
    <sheet name="51_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J26" i="1"/>
  <c r="L25" i="1"/>
  <c r="J25" i="1"/>
  <c r="M24" i="1"/>
  <c r="K24" i="1"/>
  <c r="M23" i="1"/>
  <c r="L23" i="1"/>
  <c r="K23" i="1"/>
  <c r="J23" i="1"/>
  <c r="M22" i="1"/>
  <c r="L22" i="1"/>
  <c r="K22" i="1"/>
  <c r="L21" i="1"/>
  <c r="M20" i="1"/>
  <c r="L20" i="1"/>
  <c r="J20" i="1"/>
  <c r="L19" i="1"/>
  <c r="J19" i="1"/>
  <c r="J18" i="1"/>
  <c r="M17" i="1"/>
  <c r="L17" i="1"/>
  <c r="K17" i="1"/>
  <c r="J17" i="1"/>
  <c r="L16" i="1"/>
  <c r="J16" i="1"/>
  <c r="L14" i="1"/>
  <c r="J14" i="1"/>
  <c r="M13" i="1"/>
  <c r="L13" i="1"/>
  <c r="K13" i="1"/>
  <c r="J13" i="1"/>
  <c r="L12" i="1"/>
  <c r="J12" i="1"/>
  <c r="M11" i="1"/>
  <c r="L11" i="1"/>
  <c r="K11" i="1"/>
  <c r="J11" i="1"/>
  <c r="M10" i="1"/>
  <c r="L10" i="1"/>
  <c r="K10" i="1"/>
  <c r="J10" i="1"/>
  <c r="M9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<sst xmlns="http://schemas.openxmlformats.org/spreadsheetml/2006/main" count="79" uniqueCount="35">
  <si>
    <t xml:space="preserve">Grūdų  ir aliejinių augalų sėklų  supirkimo kiekių suvestinė ataskaita (2022 m. 51 sav. – 2023 m. 1 sav.) pagal GS-1*, t </t>
  </si>
  <si>
    <t xml:space="preserve">                      Data
Grūdai</t>
  </si>
  <si>
    <t>Pokytis, %</t>
  </si>
  <si>
    <t>1  sav.  (01 03–09)</t>
  </si>
  <si>
    <t>51  sav.  (12 19– 25)</t>
  </si>
  <si>
    <t>52  sav.  (12 26– 01 01)</t>
  </si>
  <si>
    <t>1  sav.  (01 02–08)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</si>
  <si>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</si>
  <si>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</si>
  <si>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</si>
  <si>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</si>
  <si>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</si>
  <si>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</si>
  <si>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</si>
  <si>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</si>
  <si>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</si>
  <si>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</si>
  <si>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</si>
  <si>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</si>
  <si>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</si>
  <si>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</si>
  <si>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</si>
  <si>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</si>
  <si>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</si>
  <si>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</si>
  <si>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</si>
  <si>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</si>
  <si>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</si>
  <si>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</si>
  <si>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</si>
  <si>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</si>
  <si>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1 savaitę su   2022 m. 52 savaite</t>
  </si>
  <si>
    <t>*** lyginant 2023 m. 1 savaitę su 2022 m. 1 savaite</t>
  </si>
  <si>
    <t>Pastaba: grūdų bei aliejinių augalų sėklų 51 ir 52 savaičių supirkimo kiekiai patikslinti  2023-01-12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</si>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</sst>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9" fillId="0" borderId="39" xfId="0" quotePrefix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034CE64-140A-400A-86D4-8602C397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0BF1837-979E-4D7B-AB10-BDF1109D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4847F97-6DCA-4F0B-9143-757FAE6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D0DEF95-FF5D-40F0-B1A1-6783C46F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094DB9D-88DA-4BE5-8937-EE3DB1B6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DBD4CBA-7F30-4E95-BE49-8AD8F6D3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F8277FB-38AB-4DA3-92AD-B2146DA4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A16C77C-5718-4F54-B232-96A1C54A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4A02B11-3DD1-49F6-919D-27577918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C894C1C-4CF0-4C67-A82A-CDD798D0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3D6FC85-744D-4464-AD91-8B3DB337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7CAE725-EBCD-488B-B1F0-06729B06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2EB585C-5C99-4D83-B248-0279CA4A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3B0F8A5-E5DF-47D6-8288-E4D041C6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855DB74-2CF9-49A0-BB2E-D9FB4836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9F40378-DEB7-4938-A2B6-57EF98CF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B846A93-E75C-4AE3-9CC1-357319CB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2F33C9E-4768-436E-82AD-DB2B06E0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34CF330-C29E-4033-9CA0-8B8D9016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0AE7B062-F104-4198-9000-73EE5C3E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FF405B6-C053-473B-A1BD-573DE989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3BDCDA2-C799-4948-958C-8B6A3EEA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2498FA4-0E68-4E94-9E1F-2F74525D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D8CF73B-2BBC-451E-A706-E334C520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88B219A-AEB4-4AA3-95F0-46BB6F0C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8AB82AE-3ADB-46DE-80C6-7E80C6A5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8E4C306-B205-4748-B5FC-B7CEE002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E5782FA-346E-4678-9B09-C0ACBA67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A9C3B24-164F-4B6C-9119-51607C81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A814909-0018-48FA-9019-60D8C9EA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3CF0707-C8D6-4348-9D0E-AF58C93B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977C644-F692-4BCC-A339-4F678390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92BCE712-EC47-4389-9887-04870167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8B15DC77-FBC4-4BA2-A765-C7047971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B51201D-F7D5-4C39-8E67-5D9C1C52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8C7C95D-698A-47DE-BDD0-9C4E04EA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E476478-CB91-440E-96D9-DF733896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E373D70-81EB-4E70-A44E-75425A36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D7A6927-BF8F-41FC-8B2C-8D20C726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08721CC-4910-4ED5-8845-896A5CE8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7F5BFC4-E592-4AFF-A022-A2953978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C0F06D7-10F9-41B5-BB6E-FAD1E0F3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DDC32DE-09D8-4B8F-897D-0500327F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F2B5539-B71B-4930-A5D3-7FE78D34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B7B9784-FE8F-4AF9-B3F0-F7E3E033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D220105-7D46-40B1-A697-DECEA9C4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103E01A-3E39-44AF-BBA6-BFD3CF26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1EBCE90-DDD2-4FD3-BEDA-85449B8B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7889485-57DC-4ACC-9873-8AD82E6D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99ECCF2-F003-4C84-8CDE-3DC5F091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A3CA084-41B2-42CE-9B0D-A59D2614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5438AA6-1FC0-48AF-A19B-B4938010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42AABF6-4CD8-4852-A701-DEB499F8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8B84EDA-9B22-497C-BE4A-717770DE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70110BB4-52FC-4426-B7A1-2AD9D440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6D50756-7BD8-41EE-815A-4BFF27D8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18D2EEF-F103-4895-A220-A8F97889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D0BF90B-4CC1-47AD-BF04-AE868C61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4C37BD7-9052-48AF-B263-C09D2AFA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8434803C-6D35-4C06-A955-D571435A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CB4AEF7-3815-40C2-84C3-E0502215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E4E4C04-418C-42AC-8971-D71F865F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7F7C29A-E2AF-46F7-9419-FAB550BF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0B3DF12-5781-4C84-8454-467702F2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E4B60DA-9B1D-47A9-B47C-8FA0A66C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319E9099-C90F-4165-8F90-9F0720EF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19A8952-E1F5-40F1-B973-D58D3425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3121DD85-845B-4DBB-B55C-99A50E34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D539705A-29B5-4E44-ABFA-396C50DF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A7454246-E294-4502-81EE-37FB6CB2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907972A9-88DD-4885-B993-7C9CE1EC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3A93C5E3-9EBC-41D0-B09E-6F4DD5CC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5859DD9-602B-46EE-9BCA-F28DEAF5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6AF2532-CDF7-43D8-8038-A842F1C9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4041B2E7-086D-49F4-A347-718D4070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7149F54-E59A-4F71-94E4-0579AF19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D9AD65C-6F24-4480-A9BC-C9BB9F5F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4052310-B82A-4F27-BF5C-9E25F0C6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96EF5CD-036A-4C1E-B42B-188AA899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7AA85FA-E929-4520-A574-1B9AD51F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6AF617A-6E6E-4CFC-AA45-B0578816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53B98DA-1249-4849-AE56-3005FFFA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E0B31EE8-590D-47F7-918E-F5DC1FB1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1E9EB40-0B8C-411B-A1A5-739115E9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A572C00-CAD7-4A4B-A550-B1182011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5EEA1A8-FFE3-4476-A3DA-59DED2D7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2461437-1AA9-436E-A63E-10BBA698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01B0A5A-7F09-413E-9BAF-B213EC1F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AD8698B-9351-4D13-A760-C27BCED2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D7465C6-7330-4141-BB3D-8327C858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45A5ED7-421C-4AA3-A71A-6F4899FB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B99CA55-0001-426C-B329-F1ABE354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9A008C5F-3C2C-4462-9571-1ACC1F49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91152BB-D640-4AD1-A3EE-54853017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5DA82E8-4F50-44A5-8DDA-0A407F4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0A23C9C-CA36-49ED-BA5F-7CCA6309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AC6BD6B-14AE-472E-9D31-B1DCF639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ADDD228-4C9E-4DE4-9A5C-4D5C5357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1D44518-AF92-4E7B-80E5-78AA4A3B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142BCB2-8725-4015-B80B-4C798A8C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E907B08-F51A-4395-BCE4-427A972D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B56CFF0-575F-46EA-BA85-F05F91DF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215F916-3B48-4617-A9E7-7D4241D4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3CFE608-4F90-445C-93A7-2A35DEB7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140909A-D2E4-447D-A749-0537AB53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5CE3257-232D-497B-A822-628322F1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DE9DC82-D4ED-4FEB-BF54-4C3896EC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0C94EEC-409E-4407-9B1B-EE9783A8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281D46F-9208-40F5-BEC0-4D176004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0C1AFB0-C812-4508-8D2B-5680B36F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CE8D212-FCB2-497F-89A6-8D70AD80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A7A28AF-F6FB-485F-98AB-A4A8CB44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FC5E43B-455A-41D6-8D35-C8461900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9912D31-2B07-4FEE-B320-6F8CEF80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58959A7-9BBD-4EB0-B87E-CF4C9958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2D922CA-ECFB-41CD-99D0-AA696D83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622E34C-6CD8-4ABC-B530-9B1DFC82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1521590A-39ED-4146-B135-0E3041DC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86DABC5-239F-4358-A8A0-9D8DDF31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3A961373-76C5-4C56-9092-4815A679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4D6075C-6302-42EB-AF02-98FBAB08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BE902DA-D883-41F7-87F7-5EC1EE90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D812672A-B133-44A8-BBA9-7EA6DA44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335BD466-281A-4DD1-A2DB-FFDF9DD8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36C621B-F159-4DF3-809C-539F36D4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11610DF7-43BE-4A72-9613-821643DD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799E4F56-7055-4474-B2FF-EF45054C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C28B68FF-07A9-445B-A9E0-40766C5D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B3EF648-300B-4623-B309-1FEF7C4A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FBB3015B-5932-4084-9361-D3741D58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E16CE85-A3B3-4FA7-B9F2-89C75C0B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8065DB6-2016-4C1A-8D40-FE45DDB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C4412EC-EE99-4FCC-BAC7-1C2AD015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CF6B036-68FC-453B-B2A5-CE8B997F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B5ADCA9-C5A9-4A64-927E-9532448D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481851E1-6226-420A-B219-5CCD7553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D675E28-2B54-4879-9123-D2EB160A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0FF53AE-95BF-4B04-8A60-796B2AE2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05CBE24-DDED-4F5A-B68F-F21D5E68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F8E08C43-86C3-40DC-9B2A-C5874A78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108EF75C-2FC3-48A3-8D7E-076BB466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0D0262DC-591F-4675-8154-FA42C0D1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A367659-477A-4153-B465-33056517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963F1B2C-E0B9-4C4C-8AC2-91FB5633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B8B75338-BC17-423B-9FA2-2839494B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4B89910-F53E-41FC-9C6A-40A95EB3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81B3B0B-6FF1-4538-A89E-FBDD0EFF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EEBFCB74-AD42-4AED-85FC-A737E85D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CAEABB7-42BA-4E5F-8753-ABD32B0B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047BA43A-E33F-4CE3-AC49-8E3D37C0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814D4FE-1B79-4103-B74C-190D988C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6DEAA2B9-5648-48A4-8305-E6D5A16C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CD22FE3-0A93-4C82-B84A-A2BD707A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45655E68-4357-4892-BA3B-85AF5B86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5E5E0326-FAC0-4897-8975-15F068B4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552EA90-E56C-4346-893B-2E0EE5D6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7D8E87E7-CC3F-4983-8ED2-22205DE4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C5909D07-CAD2-4CD0-8C72-E351759B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F3B03674-6E9B-4940-8F42-42440165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A598A036-8E42-4E6B-826D-2D6E3367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AB6A5DA-9C3B-4740-9F0A-1D0C234F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739C183-752B-42C5-B0AF-802C30F1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16FAA4C-ADA8-4947-8EE2-E9E55DE5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F1560B3-8F9E-4350-A986-6F9A0FD5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930EFA6-560A-4636-9C7D-D7A1262F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F3C8368-C5EF-4C8E-A8CB-B40A6F02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F2AB705-B890-4C8C-94AB-F6E4ED47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AACCBED-DC4B-489C-BE15-50555D7B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512285DC-E178-4F57-853C-E1B47A8C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5FE274C-59EF-49DA-A9B2-08F6256E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F4296CA-FEBE-451A-BF97-A11A329B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79EFE9A-C19B-4DB1-B649-F1D9EA6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ABB4FED-C735-40D2-85D6-881B3A59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D4930190-AC87-4777-AE95-D525EE61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5222C3D-2D54-4137-A8E8-A4C10645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23B8F18-160B-42E2-BDA9-F1FC85D8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02B1D75-8A25-428D-AE05-A92609B5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2241C9C-79C4-460C-BE85-40772A94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1DCCE86-58B8-4AA8-A4FD-7D6B8913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9B04AD59-4D34-4CDB-A77F-646DC22C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A376326-0584-4BAA-8A72-7BA0E362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2C35D2C4-FA74-4791-BA1F-9F06BE90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7F504E6-4304-4E38-88CC-20600C9E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120E1EC7-8DCB-4798-92A2-4E1536A7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269F7019-5FCF-477C-BCAB-8087FD91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676CF3E6-6474-4218-BEB8-8DD0E08E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3333E87-718F-42C6-869C-60C667FA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814FA4CA-5C6D-4B7A-AF50-43005DF5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93B20639-1D81-4024-82EF-1E831301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431A4C7-1384-4876-ACD6-0D239602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0A7F02A-74EB-4767-AB1E-80855533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311FFE94-2691-4BF6-8B67-9F5CC748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F50713C-D9EF-4B2D-8FF9-F9C961D5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0296B2C9-ACC4-4E2A-A9F8-33D56190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CCCBA42-76A7-48FC-BF56-56687312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1DFDA49F-5934-42EF-807E-56AD3045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A1F821A-CA96-47DE-A858-D0F17816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E98B0F3-18AF-4CE4-B8C9-5C32CFF4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0FF24EB9-4067-4DB0-917E-C8626898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939D9A5-C39C-4406-961C-9EF51411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65A66D0-0057-4D89-85F6-2B70ED31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7B754088-F27E-43BF-AAB6-70442BA8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C1349CA-FB56-4CE6-BDB2-2180DA38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316B4361-32C9-452F-95F2-282E39B9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FC7C329-E0B3-418C-B600-7A01E7C3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987CA7AD-45C0-44FE-B236-37ACFE3A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86C2623-8006-4E10-BFFE-13CC3F70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70D7341-6FC7-43D7-98C8-C5886CBD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1C92D29-FB29-495B-A8D3-E3BA9618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29AAA68-1D08-48B9-B0D0-8199FCF7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2D57C275-2907-4AB6-9A35-DAF01AA0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E2819D4A-9702-4DE9-B54E-1B16A5B5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4009EADF-FA7A-4CA6-B73B-B18F3B08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5EB00D87-B988-4B9F-9399-AC5685E9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FBCFB9E-0254-4755-8725-A2A91782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CDA6BBA-8778-49BF-BAE1-9370B0B5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4B37CE5-EE3B-45A8-B684-2FEE2DCA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14AB974-AB40-4B53-AD06-175A2496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A6D04FD-D1DD-4DCE-9A8E-4EBA16B8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1D6BE9B-DAB7-4A4B-BCC3-F58CDD92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602FF04-363B-4ADA-947A-AF7757E7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65AB1B4-B11D-49EA-BDF9-487A969F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983E5CB-C77F-47D0-BBA7-6A4908A3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FC221EFA-E5B3-4167-AB90-8B31BD3B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D2E5288-AF1D-4486-8BBE-6C8AD35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5EEA1599-A827-4C08-9836-FBFF2D2A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1EA26F5-70E2-4D6D-AB50-6903891B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11AA481-5E31-424C-8EBE-CADC441E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0FF36E7-D04E-43A2-B7E2-4C4D3BE5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21B30C4-F680-41AF-88BE-7808E38A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897A39CE-45BB-46AD-84BD-81088B3D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751CBDB0-B610-4C32-B03A-F6C37B63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AA86051-3B77-4EE3-913E-B2780C15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617E7ED-D129-42BF-8551-5630E957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CC2D8AF-2346-4852-89CF-78A5AA6F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E4060C3-5BFA-4B8E-9427-5986577A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C71C812-E31D-4BAA-8F14-5A1B3988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DED3F6E-DB79-4348-8302-99745AAF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DE4A0B0-86A7-496E-A561-F6576C48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B5C5F90-22BB-4397-AB6A-D9BBB9E5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D71FC32-2311-41B3-946B-CE787053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0DD580CE-DB0B-4F0C-A606-6C45B7A4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10D7770-4D34-466B-B455-23DE61DB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64E62E0C-1178-4233-AAFB-BE9D1013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5D597D8-2546-4FCB-A7FE-5325ACB4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E0A03948-D1A1-4877-B1E2-CE7B2344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6CFFEB1-AAF8-486D-ADD0-533445F2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90DA7EB2-FBDA-45BB-8601-5EC1292A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5A7850E-F175-4ADD-B428-A13EB51D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85E1DE9-1A3A-4C68-BEDC-A842FD8F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C76A7C0-3ABC-40E0-85CE-F480BDBA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982E7E18-D9B9-4397-A524-CC5FC234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1E08344-481B-4864-89DB-2BC1838E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4E51342-C068-4CA1-ABDE-BA9F4113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AC55A5B-BC2A-4153-9D86-1CE86177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48A8EB6-38C7-46E5-B9B8-580DFFE4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89625A8-FB3C-4D3B-B88F-FF530978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44EB22E8-FC9B-4255-A77B-415B8549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11B1ED5-1BDD-4B6C-B83B-A93C6D8E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1CE3A704-A4A2-41BB-B014-F90008B0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423BDAC-E2AE-45F6-AF0D-646EBA7B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CF1B7E8D-90F6-4F60-BE00-C6061E23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34217EF-32AA-4DD4-8BC3-035A57DC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94AAC74F-52A9-47C7-B8F9-5E0F02D2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C371033-3CEB-4AF4-8B4C-C09B271F5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C1BFBF85-77BC-4D6E-9060-241DCFA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517112F-36D3-4319-A41C-91BD8793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E5D2DFE-27F2-47F9-AB2E-00BF17AF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99E5611C-1212-40FA-8102-2CBBF60F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98F831A-774B-49A1-8935-B5BB7898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28B7380-95A9-45FA-BC0C-78844F75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80007E10-BAE7-446E-AF7C-1A05E508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EFAA05B7-7A89-49C4-BC25-4E4E9FF3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D4E4180F-D438-41DB-9269-EE6D3C4F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972D3741-5ED0-41A7-8465-9F504DA6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BE131E89-7034-4E6D-89E0-7444519F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2786B95-E1F2-4986-84B3-7839A2A2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62D446D-170D-4450-9A7D-E26DC194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64D4FD8-7331-45F1-A15D-BE15B39C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1334B03F-1695-48CA-9C20-CA9FC671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7892411-21ED-489F-9664-D47A7B46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E529C22-5512-4EB5-BB0F-F204C36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E004750-FA86-4B20-B3EF-8C6613A7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6BFFF8B-0258-4E7A-8941-666907C3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DCFB1DC-FA46-4B78-B4BD-48CAF06F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0CB1523-71C2-4A3E-8DA7-43536C5F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0BF895D-22A3-4970-BBA1-EB147F0C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933C3B9-888B-48DB-914E-8E6C3F74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C0F2B6D-ADFB-4548-90F4-AECE1BE7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0EA08C4-BFC2-4EB5-9852-A4F4978D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D2C357B-0AD8-4D7B-B2BA-453FE5E9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0F21807-CF83-489D-A6C6-A4396AB4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86E82E8-979F-4965-BCA1-6AABE12F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5743D30-1907-465C-8B78-0C15BAFB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6FB4E1A-99CD-475D-B1B5-8BA232E8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8509DCD-3CCB-4094-972E-A9E99E25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02A332B-1BC2-4AC7-851B-C247FB2B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B887B831-FF8A-45B1-A943-B0346AD0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9D22162-BB2D-4CAD-A21F-636D25E8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23372C8-B68A-45D7-AF56-632647A1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A78A179-FBD0-4B8D-B3D6-0E6369BD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5BC4A97-59BE-4767-9EF4-6EB693E1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3E4A84B-61C6-4686-A5FD-995E13EC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6E705F29-29CE-461F-B28D-27F0609F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5DB7694-53B4-4D46-98B0-BD36B6D2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FCEB94FC-E069-4B8D-87D4-DF9CF9B2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FE67DB0-3E7A-4FB7-BFD6-6F647748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C055DB4-8F97-4D9B-BEDE-8EE6088A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A25C69C-8690-44B7-9621-F0728454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5303776-C838-4D9B-B059-11A31118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BA8832C-6F65-4233-A35C-9A2E5D5E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B2757ADD-7DAD-454B-8F7B-2E7AD084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C1A60FB-CD8B-45E2-BCA4-F3699771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E6BF10FA-A95E-4BF6-8880-F0EC2743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D789307D-DEC4-4756-8AB1-73033121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26BCF6FF-BB5A-4862-BA48-DE83DB9F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EB510F4-6964-4D3A-BB43-6A1CFAD4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B44F0D4-6808-4222-B174-CA36E6E2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9166A1A-B1E4-4AA8-B842-071B241B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6C1BD4F4-AD30-4F39-A1A8-437958F4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002A93D-5B72-40AE-97D1-982622E2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E63262EE-3774-4189-827E-B2B69D26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FAA7F51-E3C4-4B7A-998D-F4305E10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6702B0EE-E55D-443E-8846-DB8F93AC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DB80335-6BEA-40EF-82B1-B4175D84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3960CA50-5CC6-4185-A81F-E50AA0B0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47F1237-E8E4-497F-A8C0-9B894A50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E286EFE1-5779-4F02-8B04-A0146EFC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EBCABE2-E034-4ECA-BA0E-71961F52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3C11143F-0150-42CE-A09A-C9993E78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114563BA-1E50-4698-A15D-CA3B36EA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11EB1E5-A8B9-4CD5-8BA5-DACDC184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C14A7CC-11DC-459E-B220-A46D99A9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525A7122-B771-42E6-BCA1-DB552C18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64269D6-8A5E-402A-97E1-C5D876EF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F8CA645F-3986-4113-99DE-078B379D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FEE44D3B-BAC3-4D2E-A1F1-91F6696D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08F87A87-E021-44E2-B2E0-98165C31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363D64C-5194-4F51-8EA6-305F1E09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391959E1-18D0-4CAB-BC43-C9629519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F15F01A-EB4B-44FC-8975-F044CB6B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393ABD47-273A-4C94-A988-5ABFF418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D98A5EC-FB65-4FC8-850A-41876B19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1E04DF37-7CBF-4202-86CF-0A056450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11205FD-9CCD-4340-878B-FAE8DAD8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39A6217F-21AE-4537-BE66-41B38169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C364AC68-4C91-44AF-AFDF-549AA21E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9F5EB585-98D2-4774-9294-A5537E17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B3163B1F-92D2-49ED-9088-5C5F80D3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7947A464-949E-4FD9-81DF-6BC16834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3783947-911D-4647-A53B-75CB360D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75FC2C09-10E8-45CA-80F1-2D0259D1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CB5C807-B899-4AB0-B301-3B89E97E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5C7D079E-1175-4704-9DA5-D5DBED0D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71A9663-E274-4302-BC18-F5F7A9E7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3F4B111D-3976-4060-BC93-FA5379E1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13E1DC2-F879-4F58-8DCA-5EBBC032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903EBC9-B2B1-49FC-9B0E-E4CE41C6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4559FD9-CD17-4999-94BB-8775953E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45ACD58-BA7C-4019-AC43-F8888292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DF0EF6B-B453-4451-96C3-F9437373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3C42A1E-D562-4F3E-BFD7-CB64F7CF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DF6606D-16FC-496B-9C74-D526D462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C7BCDE8-7F9F-4B43-AED8-0F78E5DE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302F99A-6D96-43D7-ACF1-CE05AC24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573DD69-FE65-4535-A091-F7C6CAD4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AEC88BB7-3999-4008-AF36-DA4EF70A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1EC656CD-2276-4CD7-9CBA-2D75FCC2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68323AC-EE6F-417A-B40D-0BB4AF17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0397D30-6A03-4EE6-8BDB-4A3FD23A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73810E2-8441-46B1-A268-E274D757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9162858-ECE7-44A6-83A1-6266E7BD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7394640-CF9B-4336-A1C2-50DA566E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A1DB1C66-B133-40DD-A4F6-FBF7B1C5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118CA16-D9F2-4AB8-B6C5-7655E104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A9E95F53-7FED-4730-8488-48D46646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BB3AEC7-EB0A-43F8-93D7-941525ED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466BE573-672B-42A7-801F-1636AA80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F0F98CA-3216-4556-A74C-00C2FBF9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8B96755-B404-441B-832F-8FD59F57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DC27A80-3E72-4794-BB1D-99C55C61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AD28B407-03FF-4E97-BACC-EDFD6312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86E1B45-2FAF-43AD-A9E9-6BB6EBC5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25683278-F2A2-4B20-9DFF-640B1406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941C3FF-8DDF-477F-BD7D-AA3F34E6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A69569C4-BF5D-418F-8B24-49A323EC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253AA1D-E432-4CFF-A99D-88D15686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523B0E8-550D-42FA-B600-67C64EC0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7D514CD-61CB-4FA6-B6F1-897BAD66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544613C5-0269-4EAC-B3A4-7BEE547F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6C952A4-C175-4B4A-A5F1-9383B4C8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43720B06-D270-462B-B423-43B7ED7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E959256-2B19-4DAD-BA00-F40063E9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8A705075-D8B6-49D7-BFCD-14FCF4EA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4FCBC724-0416-4264-9100-A69E49E7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8E26EC9E-537C-48F5-BE2F-86BCFED0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517E2C78-E8DD-45B4-871E-047EB2D7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6EB4D930-CDD0-4CAD-9F61-7E419BAE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A512002-85A1-4878-A98C-26E30A23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BD5B3971-5A96-4BD5-8277-83FAEADF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562D4D28-4616-4C8E-8CB4-41ECC1F9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A64CA336-2D6A-4B1B-9485-1F96CA00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66AEFDE-F79B-44F9-88A8-5B327833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45F3A7DB-627D-435A-ACAC-2C73BCA8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A3A2C50-05D9-49DA-A526-A1D29CEB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90470A02-DD9E-4489-BA71-491F1CCA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6F63E46F-3FDF-436F-AD88-87977767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AD378669-5AB3-4530-99FA-E36FFD8A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311D20D-E756-4FAC-BDE5-1C79972A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1B0F102C-795F-4557-BC75-CC893CCA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8B6EA94-210A-462C-BCCD-4337D286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0CC4B7A-7188-4819-8AA7-B5AB912C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65948158-9D6A-46EF-BB56-9BD7671B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51789DE-AFF5-44B1-9654-4BBB95DD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EFAC1C9-616A-457B-BBF1-25FCEC66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49F0A0F-6426-420B-9C2F-8AE0BC8A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7E2BE40-CF57-454A-B32F-1B09E0B6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C641877-C438-4657-BFF7-292A245A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8DAC66A-0163-4AA7-A819-4CD3B225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F64FA7C8-F73D-4038-A537-1E7D852C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C034594-812A-41F5-B702-793396A7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4B38DB3-0C7B-4390-A69D-ECD8F290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E3281A1-1871-4470-98C4-77A4CD8C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4BAE1A1-3B6B-4860-8BF9-C33939DE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C60746B-211B-4F75-9B49-AAEFC2B4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A6231AA-34AD-411B-A5A4-0176FFC6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0B454B2-7D2E-41F8-B18C-13FAF2D8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5EF2F68B-7B3A-4C0C-8980-EFEC8417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4833D1A-7D7B-4071-A61F-3513C9CC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9A08D5B-0560-4571-A20E-D51CBC54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AA7E046-B9C4-4440-993F-F32E9C3B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46DCB0D5-6330-48ED-B392-E7841E6B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DF5A4D7-69FF-4FB5-B558-2616D625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13A1975-53B6-4461-8ADA-87046502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B973372-0D10-4CF3-8560-3D55F4D1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AFB09620-7A54-499B-B022-6B02A3B5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3344D15-AA13-44C0-AFD3-FFEF4259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B5E8E49-4D83-4318-BF31-571FB761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32F1F19-1B98-4CCD-86F7-8A37DC9D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37E46E3-747C-4131-9C56-3CC832D4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E84E5BC1-B594-4AF9-897A-D5451EDA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A49F781-9778-465D-B126-BE29CE45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2ABCFBA-DCD5-43AD-A775-CC2916A1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DD49D7F-B26D-4B80-AA33-E06393BF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FAFB21C-1507-4C15-9EE1-7DF2E782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D0AC2983-5151-464E-AA7D-79C1DBD6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2DADAA0-AFC0-476B-98BC-14F69798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D6F30E0-6599-412C-A52D-82F9ED57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6BF7D0E-0F65-44B8-A4FE-453B5E71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FD80328-7A18-4663-9C25-118CCD8F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47544C0-6F79-44B2-8B24-813BB726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37B3E06-EE95-492E-ABF3-0C05A0C3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E8C87E6-2DAC-48F3-A943-F20D2808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8FC78C2D-6852-4BCD-B303-8D0D3B88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F6EC6212-9A4F-4C7D-9AA7-98A5BC20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7E17EA68-0E64-49B2-8078-13872B54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67F325E6-110A-43E6-8D5B-EFDF6682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4BC57341-1888-4539-9A39-CDBB8B6E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7A626864-A873-4D13-9505-DF86B290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3151AB99-643B-4866-B1B8-FD00CCFE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4CE640B-D245-450B-B0C3-26521C04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82912AFC-C5B1-4C53-A2CA-2D5CDA17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2C48F65-13FC-4763-AED6-8D54A91C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50206CC3-275D-4CF5-AE3B-394BDE94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292AE739-CEA2-4A1C-9247-DE516815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595D75EC-4B01-4FAF-93BC-5E75EF8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BD348111-FA48-4288-B788-A9EE2512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E9784136-4B8D-451F-A92C-7FBEC7A5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E9613EF8-E18D-4D05-A7D1-189937D8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41302E5-7108-4339-9FC4-AADD3F23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8324E8C-0388-456E-A055-76E254F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5847A1C-36B0-4DDB-ABE0-16021E6D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F4F3B36-D237-46BA-A92A-E91D320D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331F502D-9F86-4D15-BEA4-A7AEC986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F4F5E444-FBC1-4F6C-B0CA-8FD8F9FB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B733CD8-B5D6-4E4C-9A58-69AECC7E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8E9EC33-4203-4F88-8710-A3D8C1B5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2A088C2-7030-406B-B32A-9DEF105D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9166DFC-6544-4BD6-92F9-B46DF002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8FB8BD0-BD09-4522-B4F4-7A13BB15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6557C0B-D180-41C7-9FAA-9765F18E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16EA373-DEAC-4DC3-A844-6A4884A3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BFD8514-08CF-4332-8749-F10CDC5E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9893939-820F-49F7-A9A8-56187009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C437461-7257-4B85-80EC-9D7922A0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CC6A050-40A2-4825-9BFB-449D1A91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51FB77B-A660-44E3-8752-8BA1465C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496CFC0-6C7F-4342-A952-CA44017E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70528A4F-D841-490F-9045-D7DB25BD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F38DA75-87DE-444B-AC54-8A38B066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892621B4-1875-43E1-8DC6-3FECDD90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C597DE3F-E7D2-4E5E-A99E-7C726E4A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C0C8F8F3-9454-47F8-8B8A-CB33523E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9178E29E-1DE9-4127-9C0D-03CB43EF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8BA00D63-59C0-465D-B0CB-E32F7623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7573CA7D-900B-4E0F-AFBB-E6639D5E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24903675-8E53-4886-8310-D9047A7B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21BA1B7-404F-4333-AD1D-78277ACB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48B70BC1-8D12-471D-AC21-5FBD205C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5C59ABF-F78F-40B4-9514-FCECF578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09559DAE-D746-4845-82E4-252DD550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5A7D84C-5ACA-44C1-98D7-67AAC47A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7851A26F-5156-4A2E-A5EA-23A79F52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1A4BDA30-0BDB-4659-8FEF-A3365FCA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998C770F-CE0F-4E43-A72E-96A27C22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3D095BD-B5ED-4259-ABFE-4E6A0C59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C547072-29AB-4EA7-B3A2-DDC4F96D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38C7E54-3722-43BE-9BA8-34F1E5E1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271F2E32-EBDD-422C-8C51-CD163F0D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AF3D-0989-47C1-A495-93B889D54879}">
  <dimension ref="A1:V56"/>
  <sheetViews>
    <sheetView showGridLines="0" tabSelected="1" zoomScaleNormal="100" workbookViewId="0">
      <selection activeCell="D40" sqref="D40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3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8"/>
      <c r="E4" s="8"/>
      <c r="F4" s="8"/>
      <c r="G4" s="9"/>
      <c r="H4" s="7">
        <v>2023</v>
      </c>
      <c r="I4" s="9"/>
      <c r="J4" s="10" t="s">
        <v>2</v>
      </c>
      <c r="K4" s="11"/>
      <c r="L4" s="11"/>
      <c r="M4" s="12"/>
    </row>
    <row r="5" spans="1:22" ht="15" customHeight="1" x14ac:dyDescent="0.25">
      <c r="A5" s="14"/>
      <c r="B5" s="10" t="s">
        <v>3</v>
      </c>
      <c r="C5" s="12"/>
      <c r="D5" s="15" t="s">
        <v>4</v>
      </c>
      <c r="E5" s="16"/>
      <c r="F5" s="15" t="s">
        <v>5</v>
      </c>
      <c r="G5" s="16"/>
      <c r="H5" s="15" t="s">
        <v>6</v>
      </c>
      <c r="I5" s="16"/>
      <c r="J5" s="17" t="s">
        <v>7</v>
      </c>
      <c r="K5" s="18"/>
      <c r="L5" s="17" t="s">
        <v>8</v>
      </c>
      <c r="M5" s="18"/>
    </row>
    <row r="6" spans="1:22" ht="15" customHeight="1" x14ac:dyDescent="0.25">
      <c r="A6" s="14"/>
      <c r="B6" s="19" t="s">
        <v>9</v>
      </c>
      <c r="C6" s="20" t="s">
        <v>10</v>
      </c>
      <c r="D6" s="20" t="s">
        <v>9</v>
      </c>
      <c r="E6" s="20" t="s">
        <v>10</v>
      </c>
      <c r="F6" s="20" t="s">
        <v>9</v>
      </c>
      <c r="G6" s="20" t="s">
        <v>10</v>
      </c>
      <c r="H6" s="20" t="s">
        <v>9</v>
      </c>
      <c r="I6" s="20" t="s">
        <v>10</v>
      </c>
      <c r="J6" s="20" t="s">
        <v>9</v>
      </c>
      <c r="K6" s="20" t="s">
        <v>10</v>
      </c>
      <c r="L6" s="20" t="s">
        <v>9</v>
      </c>
      <c r="M6" s="20" t="s">
        <v>10</v>
      </c>
    </row>
    <row r="7" spans="1:22" ht="37.5" customHeight="1" x14ac:dyDescent="0.25">
      <c r="A7" s="21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22" s="32" customFormat="1" x14ac:dyDescent="0.25">
      <c r="A8" s="24" t="s">
        <v>11</v>
      </c>
      <c r="B8" s="25">
        <v>15464.293000000001</v>
      </c>
      <c r="C8" s="26">
        <v>1802.1760000000002</v>
      </c>
      <c r="D8" s="25">
        <v>28858.464</v>
      </c>
      <c r="E8" s="26">
        <v>13615.243</v>
      </c>
      <c r="F8" s="27">
        <v>31856.718000000001</v>
      </c>
      <c r="G8" s="28">
        <v>34435.536</v>
      </c>
      <c r="H8" s="27">
        <v>19860.612000000001</v>
      </c>
      <c r="I8" s="28">
        <v>1451.01</v>
      </c>
      <c r="J8" s="27">
        <f t="shared" ref="J8:K23" si="0">+((H8*100/F8)-100)</f>
        <v>-37.656440315038097</v>
      </c>
      <c r="K8" s="29">
        <f t="shared" si="0"/>
        <v>-95.786300523970354</v>
      </c>
      <c r="L8" s="27">
        <f t="shared" ref="L8:M23" si="1">+((H8*100/B8)-100)</f>
        <v>28.428839262163478</v>
      </c>
      <c r="M8" s="30">
        <f t="shared" si="1"/>
        <v>-19.485666216840087</v>
      </c>
      <c r="N8" s="31"/>
      <c r="O8" s="31"/>
      <c r="P8" s="31"/>
      <c r="Q8" s="31"/>
      <c r="R8" s="31"/>
      <c r="S8" s="31"/>
      <c r="T8" s="31"/>
      <c r="U8" s="31"/>
      <c r="V8" s="31"/>
    </row>
    <row r="9" spans="1:22" s="32" customFormat="1" x14ac:dyDescent="0.25">
      <c r="A9" s="33" t="s">
        <v>12</v>
      </c>
      <c r="B9" s="34">
        <v>1117.8430000000001</v>
      </c>
      <c r="C9" s="35">
        <v>26.98</v>
      </c>
      <c r="D9" s="34">
        <v>732.26199999999994</v>
      </c>
      <c r="E9" s="35">
        <v>366.52</v>
      </c>
      <c r="F9" s="36">
        <v>879.19500000000005</v>
      </c>
      <c r="G9" s="37">
        <v>0</v>
      </c>
      <c r="H9" s="36">
        <v>322.20000000000005</v>
      </c>
      <c r="I9" s="38">
        <v>27.14</v>
      </c>
      <c r="J9" s="39">
        <f>+((H9*100/F9)-100)</f>
        <v>-63.352839813693208</v>
      </c>
      <c r="K9" s="40" t="s">
        <v>13</v>
      </c>
      <c r="L9" s="39">
        <f>+((H9*100/B9)-100)</f>
        <v>-71.176632138860285</v>
      </c>
      <c r="M9" s="41">
        <f>+((I9*100/C9)-100)</f>
        <v>0.5930318754633106</v>
      </c>
      <c r="N9" s="42"/>
      <c r="O9" s="42"/>
      <c r="P9" s="43"/>
      <c r="Q9" s="43"/>
      <c r="R9" s="43"/>
      <c r="S9" s="44"/>
    </row>
    <row r="10" spans="1:22" x14ac:dyDescent="0.25">
      <c r="A10" s="45" t="s">
        <v>14</v>
      </c>
      <c r="B10" s="46">
        <v>6576.4690000000001</v>
      </c>
      <c r="C10" s="47">
        <v>213.48400000000001</v>
      </c>
      <c r="D10" s="46">
        <v>7788.9450000000006</v>
      </c>
      <c r="E10" s="47">
        <v>1762.0609999999999</v>
      </c>
      <c r="F10" s="48">
        <v>3242.4749999999999</v>
      </c>
      <c r="G10" s="37">
        <v>2070.2069999999999</v>
      </c>
      <c r="H10" s="48">
        <v>3630.8029999999999</v>
      </c>
      <c r="I10" s="49">
        <v>54.02</v>
      </c>
      <c r="J10" s="39">
        <f>+((H10*100/F10)-100)</f>
        <v>11.976283548832299</v>
      </c>
      <c r="K10" s="40">
        <f t="shared" si="0"/>
        <v>-97.390599104340779</v>
      </c>
      <c r="L10" s="39">
        <f t="shared" si="1"/>
        <v>-44.790996505875725</v>
      </c>
      <c r="M10" s="41">
        <f t="shared" si="1"/>
        <v>-74.695995952858297</v>
      </c>
      <c r="N10" s="31"/>
      <c r="O10" s="31"/>
      <c r="P10" s="50"/>
      <c r="Q10" s="50"/>
    </row>
    <row r="11" spans="1:22" x14ac:dyDescent="0.25">
      <c r="A11" s="51" t="s">
        <v>15</v>
      </c>
      <c r="B11" s="46">
        <v>3938.4429999999998</v>
      </c>
      <c r="C11" s="47">
        <v>32.14</v>
      </c>
      <c r="D11" s="46">
        <v>16209.276999999998</v>
      </c>
      <c r="E11" s="47">
        <v>10980.668</v>
      </c>
      <c r="F11" s="48">
        <v>17718.281000000003</v>
      </c>
      <c r="G11" s="37">
        <v>30958.473999999998</v>
      </c>
      <c r="H11" s="48">
        <v>10807.47</v>
      </c>
      <c r="I11" s="49">
        <v>1206.67</v>
      </c>
      <c r="J11" s="52">
        <f t="shared" si="0"/>
        <v>-39.00384580197143</v>
      </c>
      <c r="K11" s="53">
        <f t="shared" si="0"/>
        <v>-96.102294964538629</v>
      </c>
      <c r="L11" s="54">
        <f t="shared" si="1"/>
        <v>174.40970962382852</v>
      </c>
      <c r="M11" s="55">
        <f t="shared" si="1"/>
        <v>3654.4181705040446</v>
      </c>
      <c r="O11" s="13"/>
      <c r="P11" s="50"/>
      <c r="Q11" s="50"/>
    </row>
    <row r="12" spans="1:22" x14ac:dyDescent="0.25">
      <c r="A12" s="51" t="s">
        <v>16</v>
      </c>
      <c r="B12" s="46">
        <v>1181.3049999999998</v>
      </c>
      <c r="C12" s="47">
        <v>26.96</v>
      </c>
      <c r="D12" s="46">
        <v>2323.3139999999999</v>
      </c>
      <c r="E12" s="47">
        <v>321.34899999999999</v>
      </c>
      <c r="F12" s="48">
        <v>4377.7269999999999</v>
      </c>
      <c r="G12" s="37">
        <v>872.09900000000005</v>
      </c>
      <c r="H12" s="48">
        <v>2539.326</v>
      </c>
      <c r="I12" s="49">
        <v>0</v>
      </c>
      <c r="J12" s="52">
        <f t="shared" si="0"/>
        <v>-41.994418564702642</v>
      </c>
      <c r="K12" s="53" t="s">
        <v>13</v>
      </c>
      <c r="L12" s="54">
        <f t="shared" si="1"/>
        <v>114.95938813430914</v>
      </c>
      <c r="M12" s="55" t="s">
        <v>13</v>
      </c>
      <c r="N12" s="31"/>
      <c r="O12" s="31"/>
      <c r="P12" s="50"/>
      <c r="Q12" s="50"/>
    </row>
    <row r="13" spans="1:22" x14ac:dyDescent="0.25">
      <c r="A13" s="56" t="s">
        <v>17</v>
      </c>
      <c r="B13" s="46">
        <v>2650.2329999999997</v>
      </c>
      <c r="C13" s="47">
        <v>1502.6120000000001</v>
      </c>
      <c r="D13" s="46">
        <v>1804.6659999999999</v>
      </c>
      <c r="E13" s="47">
        <v>184.64500000000001</v>
      </c>
      <c r="F13" s="48">
        <v>5639.0399999999991</v>
      </c>
      <c r="G13" s="37">
        <v>534.75599999999997</v>
      </c>
      <c r="H13" s="48">
        <v>2560.8130000000001</v>
      </c>
      <c r="I13" s="49">
        <v>163.18</v>
      </c>
      <c r="J13" s="35">
        <f t="shared" si="0"/>
        <v>-54.587784445579381</v>
      </c>
      <c r="K13" s="57">
        <f t="shared" si="0"/>
        <v>-69.48514836673175</v>
      </c>
      <c r="L13" s="35">
        <f t="shared" si="1"/>
        <v>-3.3740429615056371</v>
      </c>
      <c r="M13" s="58">
        <f t="shared" si="1"/>
        <v>-89.140243788815738</v>
      </c>
      <c r="N13" s="31"/>
    </row>
    <row r="14" spans="1:22" s="32" customFormat="1" x14ac:dyDescent="0.25">
      <c r="A14" s="59" t="s">
        <v>18</v>
      </c>
      <c r="B14" s="60">
        <v>402.42</v>
      </c>
      <c r="C14" s="61">
        <v>0</v>
      </c>
      <c r="D14" s="60">
        <v>99.718999999999994</v>
      </c>
      <c r="E14" s="61">
        <v>0</v>
      </c>
      <c r="F14" s="60">
        <v>3.4870000000000001</v>
      </c>
      <c r="G14" s="61">
        <v>0</v>
      </c>
      <c r="H14" s="62">
        <v>22.216999999999999</v>
      </c>
      <c r="I14" s="38">
        <v>0</v>
      </c>
      <c r="J14" s="63">
        <f t="shared" si="0"/>
        <v>537.13794092342982</v>
      </c>
      <c r="K14" s="64" t="s">
        <v>13</v>
      </c>
      <c r="L14" s="63">
        <f t="shared" si="1"/>
        <v>-94.479151135629436</v>
      </c>
      <c r="M14" s="65" t="s">
        <v>13</v>
      </c>
      <c r="N14" s="66"/>
      <c r="O14" s="66"/>
      <c r="P14" s="66"/>
      <c r="Q14" s="66"/>
      <c r="R14" s="66"/>
      <c r="S14" s="66"/>
    </row>
    <row r="15" spans="1:22" x14ac:dyDescent="0.25">
      <c r="A15" s="45" t="s">
        <v>14</v>
      </c>
      <c r="B15" s="67">
        <v>0</v>
      </c>
      <c r="C15" s="68">
        <v>0</v>
      </c>
      <c r="D15" s="67">
        <v>99.718999999999994</v>
      </c>
      <c r="E15" s="69">
        <v>0</v>
      </c>
      <c r="F15" s="67">
        <v>0</v>
      </c>
      <c r="G15" s="68">
        <v>0</v>
      </c>
      <c r="H15" s="70">
        <v>0</v>
      </c>
      <c r="I15" s="38">
        <v>0</v>
      </c>
      <c r="J15" s="39" t="s">
        <v>13</v>
      </c>
      <c r="K15" s="40" t="s">
        <v>13</v>
      </c>
      <c r="L15" s="71" t="s">
        <v>13</v>
      </c>
      <c r="M15" s="41" t="s">
        <v>13</v>
      </c>
      <c r="O15" s="13"/>
      <c r="P15" s="50"/>
      <c r="Q15" s="50"/>
    </row>
    <row r="16" spans="1:22" x14ac:dyDescent="0.25">
      <c r="A16" s="56" t="s">
        <v>15</v>
      </c>
      <c r="B16" s="72">
        <v>402.42</v>
      </c>
      <c r="C16" s="73">
        <v>0</v>
      </c>
      <c r="D16" s="72">
        <v>0</v>
      </c>
      <c r="E16" s="74">
        <v>0</v>
      </c>
      <c r="F16" s="72">
        <v>3.4870000000000001</v>
      </c>
      <c r="G16" s="73">
        <v>0</v>
      </c>
      <c r="H16" s="75">
        <v>22.216999999999999</v>
      </c>
      <c r="I16" s="76">
        <v>0</v>
      </c>
      <c r="J16" s="35">
        <f t="shared" si="0"/>
        <v>537.13794092342982</v>
      </c>
      <c r="K16" s="57" t="s">
        <v>13</v>
      </c>
      <c r="L16" s="35">
        <f t="shared" si="1"/>
        <v>-94.479151135629436</v>
      </c>
      <c r="M16" s="58" t="s">
        <v>13</v>
      </c>
      <c r="O16" s="13"/>
      <c r="P16" s="50"/>
      <c r="Q16" s="50"/>
    </row>
    <row r="17" spans="1:19" s="32" customFormat="1" x14ac:dyDescent="0.25">
      <c r="A17" s="59" t="s">
        <v>19</v>
      </c>
      <c r="B17" s="25">
        <v>5258.44</v>
      </c>
      <c r="C17" s="26">
        <v>1803.59</v>
      </c>
      <c r="D17" s="25">
        <v>2795.721</v>
      </c>
      <c r="E17" s="26">
        <v>1454.48</v>
      </c>
      <c r="F17" s="25">
        <v>868.03399999999988</v>
      </c>
      <c r="G17" s="77">
        <v>1206.8130000000001</v>
      </c>
      <c r="H17" s="27">
        <v>626.65200000000004</v>
      </c>
      <c r="I17" s="38">
        <v>3356.79</v>
      </c>
      <c r="J17" s="63">
        <f t="shared" si="0"/>
        <v>-27.80789692569644</v>
      </c>
      <c r="K17" s="64">
        <f t="shared" si="0"/>
        <v>178.15328472596832</v>
      </c>
      <c r="L17" s="63">
        <f t="shared" si="1"/>
        <v>-88.082929538037888</v>
      </c>
      <c r="M17" s="65">
        <f t="shared" si="1"/>
        <v>86.117133051303256</v>
      </c>
      <c r="N17" s="66"/>
      <c r="O17" s="66"/>
      <c r="P17" s="66"/>
      <c r="Q17" s="66"/>
      <c r="R17" s="66"/>
      <c r="S17" s="66"/>
    </row>
    <row r="18" spans="1:19" x14ac:dyDescent="0.25">
      <c r="A18" s="45" t="s">
        <v>14</v>
      </c>
      <c r="B18" s="34">
        <v>0</v>
      </c>
      <c r="C18" s="35">
        <v>0</v>
      </c>
      <c r="D18" s="34">
        <v>0</v>
      </c>
      <c r="E18" s="35">
        <v>53.56</v>
      </c>
      <c r="F18" s="34">
        <v>361.56700000000001</v>
      </c>
      <c r="G18" s="78">
        <v>0</v>
      </c>
      <c r="H18" s="36">
        <v>62.414000000000001</v>
      </c>
      <c r="I18" s="38">
        <v>0</v>
      </c>
      <c r="J18" s="39">
        <f t="shared" si="0"/>
        <v>-82.737915794306446</v>
      </c>
      <c r="K18" s="40" t="s">
        <v>13</v>
      </c>
      <c r="L18" s="39" t="s">
        <v>13</v>
      </c>
      <c r="M18" s="41" t="s">
        <v>13</v>
      </c>
      <c r="O18" s="13"/>
      <c r="P18" s="50"/>
      <c r="Q18" s="50"/>
    </row>
    <row r="19" spans="1:19" x14ac:dyDescent="0.25">
      <c r="A19" s="51" t="s">
        <v>15</v>
      </c>
      <c r="B19" s="46">
        <v>594.42899999999997</v>
      </c>
      <c r="C19" s="79">
        <v>1116.45</v>
      </c>
      <c r="D19" s="46">
        <v>1077.8440000000001</v>
      </c>
      <c r="E19" s="47">
        <v>511.12</v>
      </c>
      <c r="F19" s="46">
        <v>273.56099999999998</v>
      </c>
      <c r="G19" s="79">
        <v>1206.8130000000001</v>
      </c>
      <c r="H19" s="48">
        <v>334.25799999999998</v>
      </c>
      <c r="I19" s="49">
        <v>0</v>
      </c>
      <c r="J19" s="52">
        <f t="shared" si="0"/>
        <v>22.187738749310014</v>
      </c>
      <c r="K19" s="53" t="s">
        <v>13</v>
      </c>
      <c r="L19" s="54">
        <f t="shared" si="1"/>
        <v>-43.768221267804904</v>
      </c>
      <c r="M19" s="55" t="s">
        <v>13</v>
      </c>
      <c r="O19" s="13"/>
      <c r="P19" s="50"/>
      <c r="Q19" s="50"/>
    </row>
    <row r="20" spans="1:19" x14ac:dyDescent="0.25">
      <c r="A20" s="56" t="s">
        <v>20</v>
      </c>
      <c r="B20" s="72">
        <v>4664.0110000000004</v>
      </c>
      <c r="C20" s="74">
        <v>687.14</v>
      </c>
      <c r="D20" s="46">
        <v>1717.877</v>
      </c>
      <c r="E20" s="47">
        <v>889.8</v>
      </c>
      <c r="F20" s="46">
        <v>232.90600000000001</v>
      </c>
      <c r="G20" s="79">
        <v>0</v>
      </c>
      <c r="H20" s="48">
        <v>229.98</v>
      </c>
      <c r="I20" s="80">
        <v>3356.79</v>
      </c>
      <c r="J20" s="81">
        <f t="shared" si="0"/>
        <v>-1.2563008252256367</v>
      </c>
      <c r="K20" s="82" t="s">
        <v>13</v>
      </c>
      <c r="L20" s="83">
        <f t="shared" si="1"/>
        <v>-95.069051080711432</v>
      </c>
      <c r="M20" s="84">
        <f t="shared" si="1"/>
        <v>388.51616846639695</v>
      </c>
      <c r="O20" s="13"/>
      <c r="P20" s="50"/>
      <c r="Q20" s="50"/>
    </row>
    <row r="21" spans="1:19" x14ac:dyDescent="0.25">
      <c r="A21" s="85" t="s">
        <v>21</v>
      </c>
      <c r="B21" s="34">
        <v>39.89</v>
      </c>
      <c r="C21" s="35">
        <v>24.96</v>
      </c>
      <c r="D21" s="67">
        <v>28.4</v>
      </c>
      <c r="E21" s="69">
        <v>38.659999999999997</v>
      </c>
      <c r="F21" s="67">
        <v>0</v>
      </c>
      <c r="G21" s="68">
        <v>0</v>
      </c>
      <c r="H21" s="70">
        <v>688.7</v>
      </c>
      <c r="I21" s="38">
        <v>0</v>
      </c>
      <c r="J21" s="86" t="s">
        <v>13</v>
      </c>
      <c r="K21" s="40" t="s">
        <v>13</v>
      </c>
      <c r="L21" s="87">
        <f t="shared" si="1"/>
        <v>1626.4978691401354</v>
      </c>
      <c r="M21" s="41" t="s">
        <v>13</v>
      </c>
      <c r="O21" s="13"/>
      <c r="P21" s="50"/>
      <c r="Q21" s="50"/>
    </row>
    <row r="22" spans="1:19" x14ac:dyDescent="0.25">
      <c r="A22" s="51" t="s">
        <v>22</v>
      </c>
      <c r="B22" s="46">
        <v>79.78</v>
      </c>
      <c r="C22" s="79">
        <v>29.38</v>
      </c>
      <c r="D22" s="46">
        <v>9</v>
      </c>
      <c r="E22" s="47">
        <v>0</v>
      </c>
      <c r="F22" s="46">
        <v>0</v>
      </c>
      <c r="G22" s="79">
        <v>192.48</v>
      </c>
      <c r="H22" s="48">
        <v>60</v>
      </c>
      <c r="I22" s="49">
        <v>26.06</v>
      </c>
      <c r="J22" s="88" t="s">
        <v>13</v>
      </c>
      <c r="K22" s="53">
        <f t="shared" si="0"/>
        <v>-86.460931005818793</v>
      </c>
      <c r="L22" s="89">
        <f t="shared" si="1"/>
        <v>-24.793181248433186</v>
      </c>
      <c r="M22" s="55">
        <f t="shared" si="1"/>
        <v>-11.3002042205582</v>
      </c>
      <c r="O22" s="13"/>
      <c r="P22" s="50"/>
      <c r="Q22" s="50"/>
    </row>
    <row r="23" spans="1:19" x14ac:dyDescent="0.25">
      <c r="A23" s="51" t="s">
        <v>23</v>
      </c>
      <c r="B23" s="46">
        <v>81.081999999999994</v>
      </c>
      <c r="C23" s="79">
        <v>1179.2149999999999</v>
      </c>
      <c r="D23" s="46">
        <v>1047.21</v>
      </c>
      <c r="E23" s="47">
        <v>237.1</v>
      </c>
      <c r="F23" s="46">
        <v>200</v>
      </c>
      <c r="G23" s="79">
        <v>31.6</v>
      </c>
      <c r="H23" s="48">
        <v>89.206000000000003</v>
      </c>
      <c r="I23" s="49">
        <v>25.32</v>
      </c>
      <c r="J23" s="88">
        <f t="shared" si="0"/>
        <v>-55.396999999999998</v>
      </c>
      <c r="K23" s="53">
        <f t="shared" si="0"/>
        <v>-19.87341772151899</v>
      </c>
      <c r="L23" s="89">
        <f t="shared" si="1"/>
        <v>10.019486445820291</v>
      </c>
      <c r="M23" s="55">
        <f t="shared" si="1"/>
        <v>-97.852808860131532</v>
      </c>
      <c r="O23" s="13"/>
      <c r="P23" s="50"/>
      <c r="Q23" s="50"/>
    </row>
    <row r="24" spans="1:19" x14ac:dyDescent="0.25">
      <c r="A24" s="51" t="s">
        <v>24</v>
      </c>
      <c r="B24" s="46">
        <v>309.69900000000001</v>
      </c>
      <c r="C24" s="79">
        <v>337.7</v>
      </c>
      <c r="D24" s="46">
        <v>268.20499999999998</v>
      </c>
      <c r="E24" s="47">
        <v>2026.662</v>
      </c>
      <c r="F24" s="46">
        <v>0</v>
      </c>
      <c r="G24" s="79">
        <v>377.74</v>
      </c>
      <c r="H24" s="48">
        <v>0</v>
      </c>
      <c r="I24" s="49">
        <v>316.64</v>
      </c>
      <c r="J24" s="88" t="s">
        <v>13</v>
      </c>
      <c r="K24" s="53">
        <f t="shared" ref="K24:K36" si="2">+((I24*100/G24)-100)</f>
        <v>-16.175146926457359</v>
      </c>
      <c r="L24" s="90" t="s">
        <v>13</v>
      </c>
      <c r="M24" s="55">
        <f t="shared" ref="L24:M36" si="3">+((I24*100/C24)-100)</f>
        <v>-6.2363044122001696</v>
      </c>
      <c r="O24" s="13"/>
      <c r="P24" s="50"/>
      <c r="Q24" s="50"/>
    </row>
    <row r="25" spans="1:19" x14ac:dyDescent="0.25">
      <c r="A25" s="51" t="s">
        <v>25</v>
      </c>
      <c r="B25" s="46">
        <v>37.253</v>
      </c>
      <c r="C25" s="79">
        <v>0</v>
      </c>
      <c r="D25" s="46">
        <v>632.10900000000004</v>
      </c>
      <c r="E25" s="47">
        <v>0</v>
      </c>
      <c r="F25" s="46">
        <v>1142.4659999999999</v>
      </c>
      <c r="G25" s="79">
        <v>0</v>
      </c>
      <c r="H25" s="48">
        <v>9.9</v>
      </c>
      <c r="I25" s="49">
        <v>0</v>
      </c>
      <c r="J25" s="89">
        <f t="shared" ref="J25:K28" si="4">+((H25*100/F25)-100)</f>
        <v>-99.133453424434506</v>
      </c>
      <c r="K25" s="53" t="s">
        <v>13</v>
      </c>
      <c r="L25" s="89">
        <f t="shared" si="3"/>
        <v>-73.424959063699561</v>
      </c>
      <c r="M25" s="55" t="s">
        <v>13</v>
      </c>
      <c r="O25" s="13"/>
      <c r="P25" s="50"/>
      <c r="Q25" s="50"/>
    </row>
    <row r="26" spans="1:19" x14ac:dyDescent="0.25">
      <c r="A26" s="51" t="s">
        <v>26</v>
      </c>
      <c r="B26" s="46">
        <v>418.04</v>
      </c>
      <c r="C26" s="79">
        <v>0</v>
      </c>
      <c r="D26" s="46">
        <v>1269.999</v>
      </c>
      <c r="E26" s="47">
        <v>768.02</v>
      </c>
      <c r="F26" s="46">
        <v>147.548</v>
      </c>
      <c r="G26" s="79">
        <v>0</v>
      </c>
      <c r="H26" s="48">
        <v>105.714</v>
      </c>
      <c r="I26" s="49">
        <v>380.04</v>
      </c>
      <c r="J26" s="89">
        <f t="shared" si="4"/>
        <v>-28.352807222056555</v>
      </c>
      <c r="K26" s="53" t="s">
        <v>13</v>
      </c>
      <c r="L26" s="89">
        <f t="shared" si="3"/>
        <v>-74.711989283322168</v>
      </c>
      <c r="M26" s="55" t="s">
        <v>13</v>
      </c>
      <c r="O26" s="13"/>
      <c r="P26" s="50"/>
      <c r="Q26" s="50"/>
    </row>
    <row r="27" spans="1:19" x14ac:dyDescent="0.25">
      <c r="A27" s="51" t="s">
        <v>27</v>
      </c>
      <c r="B27" s="46">
        <v>2037.203</v>
      </c>
      <c r="C27" s="47">
        <v>1429.3</v>
      </c>
      <c r="D27" s="46">
        <v>5030.2049999999999</v>
      </c>
      <c r="E27" s="47">
        <v>5031.4619999999995</v>
      </c>
      <c r="F27" s="46">
        <v>3907.7219999999998</v>
      </c>
      <c r="G27" s="79">
        <v>1655.519</v>
      </c>
      <c r="H27" s="48">
        <v>2545.0339999999997</v>
      </c>
      <c r="I27" s="49">
        <v>51.58</v>
      </c>
      <c r="J27" s="89">
        <f t="shared" si="4"/>
        <v>-34.871672038082551</v>
      </c>
      <c r="K27" s="53">
        <f t="shared" si="4"/>
        <v>-96.884360735213548</v>
      </c>
      <c r="L27" s="89">
        <f t="shared" si="3"/>
        <v>24.927854514253099</v>
      </c>
      <c r="M27" s="55">
        <f t="shared" si="3"/>
        <v>-96.391240467361641</v>
      </c>
      <c r="O27" s="13"/>
      <c r="P27" s="50"/>
      <c r="Q27" s="50"/>
    </row>
    <row r="28" spans="1:19" x14ac:dyDescent="0.25">
      <c r="A28" s="91" t="s">
        <v>28</v>
      </c>
      <c r="B28" s="46">
        <v>0</v>
      </c>
      <c r="C28" s="47">
        <v>0</v>
      </c>
      <c r="D28" s="46">
        <v>0</v>
      </c>
      <c r="E28" s="47">
        <v>9.9</v>
      </c>
      <c r="F28" s="46">
        <v>0</v>
      </c>
      <c r="G28" s="79">
        <v>0</v>
      </c>
      <c r="H28" s="48">
        <v>0</v>
      </c>
      <c r="I28" s="49">
        <v>0</v>
      </c>
      <c r="J28" s="89" t="s">
        <v>13</v>
      </c>
      <c r="K28" s="53" t="s">
        <v>13</v>
      </c>
      <c r="L28" s="89" t="s">
        <v>13</v>
      </c>
      <c r="M28" s="55" t="s">
        <v>13</v>
      </c>
      <c r="O28" s="13"/>
      <c r="P28" s="50"/>
      <c r="Q28" s="50"/>
    </row>
    <row r="29" spans="1:19" s="1" customFormat="1" x14ac:dyDescent="0.25">
      <c r="A29" s="92" t="s">
        <v>29</v>
      </c>
      <c r="B29" s="93">
        <v>24128.1</v>
      </c>
      <c r="C29" s="94">
        <v>6606.3210000000008</v>
      </c>
      <c r="D29" s="95">
        <v>40039.031999999999</v>
      </c>
      <c r="E29" s="96">
        <v>23181.527000000002</v>
      </c>
      <c r="F29" s="97">
        <v>38125.974999999999</v>
      </c>
      <c r="G29" s="97">
        <v>36661.556999999993</v>
      </c>
      <c r="H29" s="97">
        <v>24008.04</v>
      </c>
      <c r="I29" s="97">
        <v>5606.44</v>
      </c>
      <c r="J29" s="97">
        <f>+((H29*100/F29)-100)</f>
        <v>-37.029702191222647</v>
      </c>
      <c r="K29" s="97">
        <f>+((I29*100/G29)-100)</f>
        <v>-84.707578022395495</v>
      </c>
      <c r="L29" s="97">
        <f>+((H29*100/B29)-100)</f>
        <v>-0.49759409153641343</v>
      </c>
      <c r="M29" s="95">
        <f>+((I29*100/C29)-100)</f>
        <v>-15.135216711388992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0"/>
      <c r="L31" s="50"/>
      <c r="M31" s="50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0"/>
      <c r="L32" s="50"/>
      <c r="M32" s="50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0"/>
      <c r="C34" s="50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G4"/>
    <mergeCell ref="H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2023-01-11T13:04:30Z</dcterms:created>
  <dcterms:modified xsi:type="dcterms:W3CDTF">2023-01-11T13:06:44Z</dcterms:modified>
</cp:coreProperties>
</file>