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19423153-23E7-44D9-83E6-DF999478A678}" xr6:coauthVersionLast="47" xr6:coauthVersionMax="47" xr10:uidLastSave="{00000000-0000-0000-0000-000000000000}"/>
  <bookViews>
    <workbookView xWindow="-120" yWindow="-120" windowWidth="29040" windowHeight="17640" xr2:uid="{E5E69EF4-AF1A-4A77-AFC8-8FF83827627B}"/>
  </bookViews>
  <sheets>
    <sheet name="43_4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E20" i="1"/>
  <c r="D20" i="1"/>
  <c r="C20" i="1"/>
  <c r="B20" i="1"/>
  <c r="I19" i="1"/>
  <c r="H19" i="1"/>
  <c r="E19" i="1"/>
  <c r="D19" i="1"/>
  <c r="I18" i="1"/>
  <c r="H18" i="1"/>
  <c r="E18" i="1"/>
  <c r="D18" i="1"/>
  <c r="C18" i="1"/>
  <c r="B18" i="1"/>
  <c r="I17" i="1"/>
  <c r="H17" i="1"/>
  <c r="G17" i="1"/>
  <c r="F17" i="1"/>
  <c r="E17" i="1"/>
  <c r="D17" i="1"/>
  <c r="C17" i="1"/>
  <c r="B17" i="1"/>
  <c r="G16" i="1"/>
  <c r="F16" i="1"/>
  <c r="C16" i="1"/>
  <c r="B16" i="1"/>
  <c r="I15" i="1"/>
  <c r="H15" i="1"/>
  <c r="G15" i="1"/>
  <c r="F15" i="1"/>
  <c r="E15" i="1"/>
  <c r="D15" i="1"/>
  <c r="C15" i="1"/>
  <c r="B15" i="1"/>
  <c r="I14" i="1"/>
  <c r="H14" i="1"/>
  <c r="C14" i="1"/>
  <c r="B14" i="1"/>
  <c r="E13" i="1"/>
  <c r="D13" i="1"/>
  <c r="I12" i="1"/>
  <c r="H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J7" i="1" s="1"/>
  <c r="E7" i="1"/>
  <c r="D7" i="1"/>
  <c r="C7" i="1"/>
  <c r="B7" i="1"/>
  <c r="I6" i="1"/>
  <c r="H6" i="1"/>
  <c r="G6" i="1"/>
  <c r="F6" i="1"/>
  <c r="J6" i="1" s="1"/>
  <c r="E6" i="1"/>
  <c r="D6" i="1"/>
  <c r="C6" i="1"/>
  <c r="B6" i="1"/>
  <c r="H4" i="1"/>
  <c r="F4" i="1"/>
  <c r="D4" i="1"/>
  <c r="B4" i="1"/>
  <c r="L8" i="1" l="1"/>
  <c r="L9" i="1"/>
  <c r="L10" i="1"/>
  <c r="L11" i="1"/>
  <c r="L14" i="1"/>
  <c r="L15" i="1"/>
  <c r="L17" i="1"/>
  <c r="L21" i="1"/>
  <c r="L22" i="1"/>
  <c r="J24" i="1"/>
  <c r="J25" i="1"/>
  <c r="M6" i="1"/>
  <c r="M7" i="1"/>
  <c r="M8" i="1"/>
  <c r="M9" i="1"/>
  <c r="M10" i="1"/>
  <c r="M11" i="1"/>
  <c r="M14" i="1"/>
  <c r="M15" i="1"/>
  <c r="M17" i="1"/>
  <c r="M21" i="1"/>
  <c r="M22" i="1"/>
  <c r="K24" i="1"/>
  <c r="K25" i="1"/>
  <c r="L20" i="1"/>
  <c r="K7" i="1"/>
  <c r="M20" i="1"/>
  <c r="K6" i="1"/>
  <c r="J8" i="1"/>
  <c r="J9" i="1"/>
  <c r="J10" i="1"/>
  <c r="J11" i="1"/>
  <c r="L12" i="1"/>
  <c r="J15" i="1"/>
  <c r="J17" i="1"/>
  <c r="L18" i="1"/>
  <c r="J21" i="1"/>
  <c r="J22" i="1"/>
  <c r="J23" i="1"/>
  <c r="L24" i="1"/>
  <c r="L25" i="1"/>
  <c r="L6" i="1"/>
  <c r="L7" i="1"/>
  <c r="K8" i="1"/>
  <c r="K9" i="1"/>
  <c r="K10" i="1"/>
  <c r="K11" i="1"/>
  <c r="M12" i="1"/>
  <c r="K15" i="1"/>
  <c r="K17" i="1"/>
  <c r="M18" i="1"/>
  <c r="K21" i="1"/>
  <c r="K22" i="1"/>
  <c r="K23" i="1"/>
  <c r="M24" i="1"/>
  <c r="M25" i="1"/>
</calcChain>
</file>

<file path=xl/sharedStrings.xml><?xml version="1.0" encoding="utf-8"?>
<sst xmlns="http://schemas.openxmlformats.org/spreadsheetml/2006/main" count="105" uniqueCount="33">
  <si>
    <t xml:space="preserve">Grūdų  ir aliejinių augalų sėklų  supirkimo kainų (iš augintojų ir kitų vidaus rinkos ūkio subjektų) suvestinė ataskaita 
(2022 m. 43– 45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</si>
  <si>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</si>
  <si>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</si>
  <si>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</si>
  <si>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</si>
  <si>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</si>
  <si>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</si>
  <si>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</si>
  <si>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</si>
  <si>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</si>
  <si>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</si>
  <si>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</si>
  <si>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</si>
  <si>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</si>
  <si>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</si>
  <si>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</si>
  <si>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</si>
  <si>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</si>
  <si>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</si>
  <si>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</si>
  <si>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</si>
  <si>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</si>
  <si>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</si>
  <si>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</si>
  <si>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</si>
  <si>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</si>
  <si>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</si>
  <si>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</si>
  <si>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</si>
  <si>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45 savaitę su   44 savaite</t>
  </si>
  <si>
    <t>**** lyginant 2022 m. 45 savaitę su 2021 m. 45 savaite</t>
  </si>
  <si>
    <t>Pastaba: grūdų bei aliejinių augalų sėklų  43  ir 44  savaičių supirkimo kainos patikslintos 2022-11-17</t>
  </si>
  <si>
    <t xml:space="preserve">               Šaltinis 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</si>
</sst>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4" xfId="0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FF11AAC-47C4-4F8F-B238-41057247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A11F58C-A593-40C5-A99C-1E4E641A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230FEF9-EA43-4199-8F8E-0C172F2C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9D4603E-FB2E-4C41-B484-F2DC6046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8A09FD6-0C62-435A-9F52-9D5E74B7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A74020C5-DB33-4251-AA22-62F86F15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1A6207C-665F-483C-9E93-D86D44A8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7B6F6F2-8C6A-4F23-8C89-9E848B0A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62C76F2-4EEB-4820-87EC-829E1144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3BE35A5-599A-4E80-9783-CC20C732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F345858-EA14-410A-92ED-7D339CFF4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AEEEC71-E7BE-4075-91AB-3E629F6C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CF7D3ED-ADE3-4091-BACD-7B7553D8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96232E9-BF69-44A6-B54F-3507EC66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DD133C9-36CE-478E-9A94-5B1010FE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86A24C3-64A8-49C5-A4AF-8FF903D1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75D79B6-34F7-488F-8BA1-2ECF2501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46A79436-4C3B-465A-B7BF-AF46A1D2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ADD24B8-9C11-4C70-B89E-99818B05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44BFF5A-08BB-466A-866F-28521BA6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5898E3F-83E1-4833-9C52-BD680779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A7A43734-7180-4807-91CC-D8C104E14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E6DE2080-11D2-47AF-AD6C-3CCF5EFD2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7614CA73-525F-41A3-9D40-326B6F6E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34FED04-4898-4A68-AF38-EB8F26CE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BB6076ED-9A04-4A4B-86E8-B387D8ED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230C18B5-499C-4D29-8F63-4EE86A9B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039058D-4063-48FD-92A2-DE1A1BE7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8DFE618-BA2F-4995-9D91-6CFAAC6D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C4041090-6E1A-44C3-8FDE-29D5B914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B9A654F2-DCA7-4020-9A08-C5302DF5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449635F9-A94D-4565-9FFD-F3F063D5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9707F8E1-5B85-443F-BC76-82CAD174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92194C74-0B8C-4E0B-AAE0-27B52796F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B6A9FEB-7E21-4B9A-B430-EA6DB8C7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FCEA9D13-70B8-4FAA-B200-C559B4CE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6858F1B-F57C-420F-BB19-DBB3E06C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E6AD0B1F-EA64-44A6-BEC8-140E56B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123824</xdr:rowOff>
    </xdr:from>
    <xdr:to>
      <xdr:col>0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8B71C9F-0645-42EE-93E3-FFB527C63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A0A8FEE-708E-43E0-8546-A18C881A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AF2E77F-C3B5-4C5E-ACDC-13B9A24D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575AC0D-09E6-4E76-BCB2-2716B3F5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F903C3F-E950-45FC-8051-9D6102F1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3A730B38-4F5F-4F25-B50F-FAE2DEF1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C8AE7AC-D926-4D22-A216-FFCE9603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55025C3-1F03-4282-A479-9E09117D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1E3A9D5-EF7D-4633-A738-761DD171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C23DD25-A538-49FD-A23B-670D7ECA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96C8A03B-69FC-4642-B9C5-163947C9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F829169-D3B4-4188-9384-667D4A46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84877B8-AECD-4AF8-B55A-49BA6EF76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1EBFBFB-919D-40F9-8383-CF3135F0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61808F7-1ED1-40B6-9315-6A84A42FC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9BF79EEC-8796-437E-8D50-4EE2C2FA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8CB926D-CA76-4972-8287-1E4E900E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85015D8-F4AD-42B8-8840-7F3DA174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C3B806E-3DBF-462A-99E9-96F01E01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52C4004-5C40-40A5-B89C-50ABBB9F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7A932E2-43DE-4D79-89C0-62329A637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154909C-1D39-42C3-8D42-EFE27A51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43881509-0F9F-4BA1-87AD-13095043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597CC3C-C17B-45FB-AF0B-EB55228A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57F4B47A-E14E-4ADF-90EB-AB6A57A7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A0BF88A-782A-4FAA-B76E-C07DE84E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17AA0AA-0CCA-4086-B6C9-42971E05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8B3A8F0-40B5-4B96-9ACD-88B23B8D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C520E589-AF31-4C22-9D41-1591E34D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A6D3AD7C-3794-4208-B2AE-A090EC12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A17DAD3F-2A82-422C-A9ED-C2B05162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D629DC5-BD4E-44C4-8D88-D409311A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246C96F-6634-41E5-AA98-B07474F6E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D606BCB-C2BD-499D-A015-BDFBD878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930E09E4-1B37-49EE-B118-ECA46E8B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D288915-0838-4E58-8F38-79AC632A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E52D6BBA-4916-498B-BC8C-FC9BA420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BE74F292-3BA7-4D53-9539-38984EFB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C73A2BF2-5E40-47DF-AC86-61A29479A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9716511-DC9A-4EB9-A333-FFD37F99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E1CE6977-E71E-42BA-8AB4-C567A2D1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6063B44-0D32-4001-8327-00A665FF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A9740583-C5D5-4054-8A9A-EBC1D35B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F3745498-D041-4716-AE9C-56C554CB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52EB365-9992-48E0-9DB1-58F837C8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4AA38C9-1A7E-474D-8610-8E0CA412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8CE33D87-C485-4035-B3AC-54D80509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DCC5F5F-E075-4354-AFD8-815C39E0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92EFF34-0CDE-49C8-A8AE-DBCC2FC6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45D92A17-175D-4BE5-B3A3-95D3D4D1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41D4C84-7861-43D1-9C11-C269B96B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C439348-B01F-4AD4-8097-8EC362E9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833DE5C-C2BB-4FE1-A362-0D5868D9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CE3FA98-769F-431A-8A93-35B51E84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7C9708B-4696-4E8D-927C-851D0F8B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1164C0D9-93F3-4189-BCB2-E5C38419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80D983C-AEE0-4A1D-98B0-4FC08D5BD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B011A02-FA6F-409B-8611-4B6B3523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41866D6-B7C0-466D-85EF-31A5198D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B9E046C4-3431-414F-BBCD-FB712F80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B2EB12A-BEB1-48B2-9C8D-996CF96E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A7EA33B1-1167-4F2B-A162-50DB8C5D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FEE353B-D940-4FF2-B03E-CB98F850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18CA0340-E4DA-45A5-9E99-A5E6B90F1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F097370B-3700-476C-A63E-F3A1822A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B0FBD08-684F-45C6-91DA-8AA84A6D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CAEF2BCB-1505-445B-9635-771C57E5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1848309C-D40D-4888-B0F3-AD332E0C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0988EE6-46E8-47D4-A60E-7C226D6E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D8F94AA-C2EF-4902-8197-3ACEF466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312794D-EDAC-4323-8FCB-F7651CD3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85606251-8BC9-4FD9-8751-6D705F75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CD4A8B0-A76D-49CD-AB0E-6D7D3AC8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122F3E23-10B7-4FD7-9D2A-63397381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0DA4DA5-0D6C-4497-BFBD-2DE18EB2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2324E02-2D46-495E-BFC9-234E6BC1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7E7A949-384B-4CD9-966A-2AC2D16D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95D3A72-4C29-4676-964B-0317EB0C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8B7C4FE-C43D-4F5B-A5AA-4907D508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D2DDE06-448F-44AF-825D-7BCBBB0A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E0C2F78E-0D5D-4ACF-B057-753FBF15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CEDFF0B0-D7E3-491E-B7B0-6A250648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483731DD-3DEB-47B3-9193-F09B9ACF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D179D951-20B7-4715-A96C-E15FBA7C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1DED5D0-7F4C-4640-89E6-3EFA8772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9D0AF05-19C3-43CE-9793-E3A93806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076FC3C1-5511-48B5-8C31-D7F742A6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5DE9EB5F-0AF9-41BF-B990-46C4ABCF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370EE8D6-E3C9-487C-A6C2-200DA107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808CA9D-A769-4CF9-A43D-8A0D82222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20414BDD-805A-4FEE-A16C-A2B1493F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6B621D2-8E82-4DBC-9ACD-3C432437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1D38986-2461-4522-9E47-FED00179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092EE0E-F266-4F8B-B336-1F837EF7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A9C3D25A-650B-47E1-9CE9-23664527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499AB29-1F80-46B5-B22B-4BD8C42D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DDB3B82C-AA53-455F-B1AD-85D603B58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64B0D84E-ABA3-43D7-9EA2-511405DD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50B0B077-64D0-4FC7-9C0B-14A29FF5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F642B57-BCFE-4A17-B704-9F2357B2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15D8AA5-3528-4FA9-9B5F-9D4D23D1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CF9D807-6C00-4EF4-BAFD-0081DBEB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F94CC1D-E1B3-4D71-A171-0CE4A6D5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78C384B-7BE8-4063-9DCA-47ED39775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40C7E31-F4DD-4069-96CB-5A3C65DB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B093E45-BFA8-4E7A-8839-D698027A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76F85248-525B-4CEF-97D9-AAD74DB1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72C4B21-FF4C-4CB0-8CA4-25728616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7B60A2A5-516B-4B17-AB7A-1BE3D99A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392A51E-F914-43B8-B5FF-430549FA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80B7143-B62F-42F2-92F9-8E50C835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9401E4D9-1273-4A5E-A62B-BA7DEB4E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0BACD61-D570-4719-81F8-7FE50FC2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6D7DF9E0-C742-4D4A-9127-C4776A09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00A39053-2719-4547-AB1A-27241B4F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3C93013-B7F1-4E6E-937B-AF976F401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53971AE-785B-4F15-BCF1-A8DF4660F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9E69E75-C173-408D-8CCD-6759AC06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116CD37D-5584-4943-9354-E517D7E3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EF3F658B-E17A-4F8D-8838-2C0299C1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3176C755-1E17-4F26-A35F-A76D3FF4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A674F51-80C5-4033-8F0B-08D9FD66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C5015EC0-1288-463D-BCE8-BC78D425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9A0FE14-C871-44A4-9F0A-AF218E324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E947298-A1D0-4BFD-85C4-1FCE2DA3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2F20F71-CCE1-4C1C-917D-557FF9D9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60D96D38-D4D6-4081-88DF-37AAB55B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C0AB899-C541-4B9C-8A82-F79FC301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2482F8E-AD16-4FDB-9B44-E6818AB7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5923772-7621-4591-8BC8-65C2B0E7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A126274-75A2-4F84-B554-FC0D35B6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FAAEAD3-CED6-4985-9C48-51BD60EF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0971633-DA1A-4704-8B7E-BE6A31E5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7215096-79F8-4B44-8D27-D71A1CD4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C99C6A00-2959-4214-8CCF-F5B97D2D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7D3B682-1C7B-42D9-B2D2-CC7FA92D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2A1B050-149D-4D91-A516-094BAECC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3378161-919C-4E6A-98D3-E0E92BD2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8F9D87E-50DD-46BF-824D-5A04B27C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0177118-7DBF-48E1-BD29-1150B464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182D31C-0FAA-4E20-82CA-CACF5606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B398ED6-93E7-419E-9172-E7048AC6B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1661B01-D5D0-4E7C-9F14-6D470DEC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62153F1-6DE7-4BA5-936E-D7F9C463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721E53D-BC20-4E18-A557-A2604EAF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7330001-9143-4A3D-A455-DCD3FEBF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05448D9F-C7C0-487E-BD71-EF1A5DA0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8EF8B837-AB73-4544-B4A8-EEED7455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6D15494-EC7E-424A-B689-1F95AD76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DBEC93E-A55D-4350-9F32-B5E763C4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C91CDBF-C246-4935-9B7C-635D1C35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E79B7CD6-90EB-45AE-9797-4438EAC72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A6EA5B9D-1492-47F8-AAD8-DC8B1D74E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F44362A-0554-4BAA-A95A-061DC2DC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5A46D034-0FC2-4CC7-9F3A-6EAF04F0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6E8581F0-CB1C-4289-BD57-12B90404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89F0DF04-CFB9-425E-A533-0FB30BB4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71D4C062-C6CF-4E17-908B-64487F7C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DFEEE489-5E84-490B-8935-63A6C415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D352DC63-F6F7-42C5-BD50-FC4097DC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7D9A80AF-7E98-46B3-A2D5-0898B375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96DA6481-DDEB-4D55-A692-2C53447C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EC2BEEB-9DDA-4251-B306-2CFF8A1E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CDCCECE3-78FA-4B13-ADF5-26E97FDF5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8AD8E192-8BBB-4B3A-B64E-4EAFFA3C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CDCF1801-3550-467F-B274-AB94303A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57DD42D2-EDCC-428B-91CE-7A3CAB88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E4204E3-1D9C-4E8C-A59B-2E52586F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7D9D18F5-74E3-432B-A620-F5536285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73B32B4-31F7-4764-B684-EC5A8C5B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75B380A-AA27-416E-B388-E1D1D6DF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B76A5375-A51D-4981-93D4-79DB0D8BF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42182AE-C728-4A5E-82DB-923EEEA1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AD89B90-1773-4F1A-A877-5E29E854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CDB7867-8222-4CD4-9D5B-6DB936D9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E3F718AB-CC36-4A8D-B3F2-D502C60BB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A9F90F5-CFD4-4A7A-AA5F-B3EB613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4F4FA21-8B3E-48E0-AF25-01310649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0BEC7DD-57CC-4517-9580-68588271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AE236972-E699-45ED-BD13-B7E5AFB1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2074AD1-16C1-403C-8C41-E6E73974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4D1914A4-9F8F-4167-BF5A-ABDD839E9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002C5A0-4DF5-4001-B9E0-CFB85412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0FB794F0-42CC-4541-8448-671FCB1E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8C6DA63-EC5A-4AE1-900F-7F09D30D6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720D7879-CA9F-476E-A671-8E1572B4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CD301B1-E2E3-4096-BF51-C7FFE567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B913480-9906-473F-A1F7-901C1859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47435DA8-7042-438E-B5ED-7CB7B065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5529E47-7B05-40DF-B7DF-46751EA9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CDBFFF2E-9595-4A92-8DEA-92E4E551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65F5BD44-2853-47D9-82ED-FEA898BD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20A7105-3908-47C6-AF49-C89F813C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DAC59417-FF27-44B2-8554-C45D548AD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04841E4-18A7-4763-BEB5-FD0C77501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152400</xdr:rowOff>
    </xdr:from>
    <xdr:to>
      <xdr:col>1</xdr:col>
      <xdr:colOff>447675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54CFD577-F70A-4177-B3A0-72CA5CD7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0A8FD58-DD13-43F0-A860-13E8A959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8DDFA30-99C0-4658-9036-A77F6892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979C835-1C48-40B2-B48B-BB42ED2F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413B0EA-C00E-45BC-B4D7-4DF72A59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A8D6FB9-283C-41D5-ABB0-8C9D17BE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D5CB6D61-C4E9-4291-8099-56D8F244C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FB3A1959-AE26-4A97-830E-359AE9382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22814240-0A26-437D-B551-5142AAF68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D5E9D097-5A0F-4426-800E-CB110806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C40345A-F26D-4355-9341-D2E4648C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2F426BB-9D1C-49C7-9608-72997503F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1CE41E7-49F5-4ADE-B50E-09E97D965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3E99A05-F6F6-4C31-8198-779F6A24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4F85C14-A9A3-4B13-9C33-70B26FD4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C40FD58-AD70-49B1-9BFF-8149B55B7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6A6F9608-1732-44EE-A0D4-56A16244C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7F4E6A8-5B31-4BAE-8660-46354407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E9888875-AC96-4C32-81AD-BA1EDA8D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19836AB-7258-4F56-B698-34C510E8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771F441-8BD5-4994-A674-BD7458FE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2A29BAD7-5E18-4689-97DA-73480C31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837D659E-F094-42B7-94EA-3E36F827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B9035D2D-703C-43F7-8627-1A44CE0E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4AEE85A3-75ED-49CE-8E02-99B0E940D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F57DF2B-E833-4007-A12B-5CD9927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43973D70-8BD8-4339-A7F2-913463CC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2F6E4CD-94F3-4936-8A22-EEEE6892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32D110CE-FDCD-4FE5-B1CA-7DCE4515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2FAE08E-9319-43D1-A5F7-422908665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A2BEE42C-10C3-4CE1-9DC6-C09F117E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6FE47DFA-E610-4E3E-866A-53333318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86A3BB8-DD5C-4014-BB1D-1F5C54F0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F643B2E8-697C-4354-8696-725188A64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333989FB-D00E-4142-97F9-96F0989A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774F440-6593-4CCD-9E75-70AD51F9B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6FDE9FE9-6E3E-476A-A419-A1A6ECF3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DD6E88E2-4424-40C6-8F46-24A53A8C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0DD1BA8-35E3-4966-986E-8EF75C93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3F0585EE-FD31-4CCD-A6F6-28606468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B1DAA707-DE4B-4A8A-95B6-40F60F3B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81FD6E59-B77B-4128-890D-3AF5DD6B6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6DD91D15-92F9-4497-8072-881CF311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9BF8E0DC-45F5-449D-B33B-C4B5ACF7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7F36E28-1120-40F3-9883-44D71F6B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6FB50502-6D7D-4ACB-8778-ED314E073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A0DDB600-B576-4440-AC94-573D9FD9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17247EF2-3D5D-4ABF-847A-A05656DB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1F46EA26-348B-41E5-A7A5-01C48974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0C6BEBFF-4E85-4C39-8468-37D72B70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C071F84B-EF63-4760-948E-592CD3C1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943CA8D-0511-4C1B-8712-21FB6D292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B5110D34-3DB8-4A26-81E2-AA066259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9CFE75B-DC76-4BE6-9FB5-609E5FF1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0AB9F8C-7DBD-4783-95B9-43F5EF20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F2DCC89-613C-4387-9743-61AD129B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A0701F3-DF80-422C-98C2-33E2C05A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EC3CBF3-C82B-407C-B1B7-4864015E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2BA1B51B-D7BF-4EAF-84CF-8CC27507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EFF0B76-278D-4A1E-88C7-5D338F17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0F83BB32-E41F-4258-B824-D3BBCD0A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78DAD4C1-CCB2-4C62-A7A5-5C3BB0D7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A9D053E3-8C26-4CEF-B793-E77B1C96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2578A71-39C8-448B-89C7-BD630D83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BE180BAF-EA97-4744-89FF-19AD7F5E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3A077147-7F2A-4CB6-98A7-871D9042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C7AE5BC-507E-4B80-BF46-E580FE3F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2700DB6-DC6A-4438-80F7-7F3F445B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0F0DAE8-421E-4E86-8826-9481DA9D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D615DBD-D2BA-4D59-9AC9-3C6C3831A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07A1972D-82D5-4FCC-BF91-1B06D52E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D0A01D94-1E0D-43CA-AA4D-A1296719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A0B55C8-3B94-4DC4-A7C2-2BBC8D7F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43DF35DA-A014-435A-8845-CA1B67F5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A795F6F-608D-4923-BF0D-8ACA8A6B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6E7CF3BD-E3F2-458B-93EA-0D4C64409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065A1D0B-C093-4672-A980-B5175A16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0EBFC307-3232-4893-9737-B022523F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9280630-27B3-4AF4-A5F4-6C65C670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8A134F85-0379-4CC0-9A45-BFB104AE6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9CD7E8C7-2128-4BB1-8223-C92DEC59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F888EA8D-CC20-496E-8CF8-32F2ED69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0714962D-5269-4E17-A96E-03C3F3931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2D4E7041-6D7A-447E-9F4A-76DEC2D2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C52CF07-3CCC-43B5-A5C1-7E60A3858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903C61AE-18E4-4963-AF9D-12FE3E1D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49468B9A-D869-4C04-8530-2F910EAA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1C407F98-FCD1-4636-92B6-AE6CCD23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C507F810-3A6D-4D25-B8D9-C56A0D8B2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CCEED40-983C-46A6-AA18-742B83C1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0B9904EA-E551-49D6-B0BF-F0CA6C00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92B267F7-AE59-4600-BCDB-DCFF0FA9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B49EBC5-28A0-4FA7-B19F-D810EB52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553900C9-CB18-4C08-8143-B05C9FF19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4EB48DE-2358-4828-B2FE-47A00A64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822D71E-8916-453E-BE1D-20A6E522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409575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D9976AF-C925-4745-B49A-FC1070B2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171450</xdr:rowOff>
    </xdr:from>
    <xdr:to>
      <xdr:col>1</xdr:col>
      <xdr:colOff>409575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809A27CA-AF02-4C28-A6B1-FDE132910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3FB7912-AB8D-4904-A682-DF923427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1CE39019-1C30-4BA9-BBEA-F2365914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6B0D6DDA-5985-4717-951E-EAC88250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F6D7A0D9-E7B6-48BB-BF52-4CD9C003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DA511978-8B8D-4F60-98E6-F92DC4B1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409575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599D8075-A91F-464C-B0B0-0072F0E8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0228122-B29C-40AC-9EE9-1C1E7AD8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F83C285-95F0-45FB-9C17-FD1BD730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B7076794-0DA7-47F0-816F-4EE901DD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7D68E829-8681-4338-BB7A-905E46E0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35EA248-C369-49BC-8E66-5B29808C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701092BB-CDAF-49AA-813F-B348A9C2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B4A7E24-71DA-4D3C-82A2-6A3DD99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26B6788B-A9A9-420E-B4A7-C7E7378B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97E7210-52DE-4F28-A297-DD8EB84E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BC0A8E5A-2A0C-40E7-8EF1-5C853C151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6F74305-8EEB-41D8-8349-072490D7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9DB9BD87-89BC-47D5-8E39-5735AEAC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DC0D20E-A39D-4937-998F-CD80754C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BD5E9E98-5AD3-4F72-AC7F-58ADD405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0FBD0616-A032-4394-A8F1-5EFAFB83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E4CE7916-28DF-48BB-A887-5457B2105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E7BFB1B6-A022-402D-BAAB-1287AE5E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B5B582B8-9573-4C08-A60A-6CDFDCE2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B77A2D7-0698-4931-9D29-6D8A533E1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AB8C1DC-64B2-4C62-9E96-C32061C4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D89414E2-5EAE-43AA-BDDB-E4EC26CE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B4A0035E-DB4C-4406-849B-05B5A4CF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8409814-92DC-4F78-8896-212701CA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CFF0DC15-72D5-4113-A449-2292EE14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EC308A3C-1262-4027-81D2-899DAC12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E8310FD-E3CF-482F-A748-59234063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5C880888-5E41-4B86-AB15-4234D477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A995E88-B497-421A-B0DF-9054796F5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D1DF111-1431-47C9-994A-7656AAFF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4D53218-16BF-4DD8-98BD-E6F37CF8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2392B4A-C894-411E-9D6C-F9BE0AA4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F1CD3536-18AD-48F4-AF0A-653F3C4B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BC286AC-2A91-43E4-AFC4-5FB15159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CE045FA-7433-44E6-843F-B2C61F14C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4D84690-C6F0-48E6-8FEA-D2D84667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B4495B81-4BCA-4A58-962B-6AD82656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3E6533C5-F189-40E5-AE64-B1BB078F1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EFCCF18A-BD32-4E1E-86D2-3D235BC4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9EFA45A-1DF9-454C-B1A8-F2E48666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B8A0850-7931-4D14-8D2E-758AD4C7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B912B55-2BD2-4EC9-99D2-E6636FE5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82D7260-4747-4E17-9D95-C78A4B85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DAF3010-4FAB-45BC-90CA-C5C9B28C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7DAB507D-782B-4C9E-BFFF-8F222332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67C6F526-3210-4E30-9DCA-869C2DBA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724B0CBE-24A5-46E1-9449-9C738D6FC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6BF3AAE-F750-474B-8A46-1AEA056B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181C94ED-030F-4E79-BBFD-FB03E61F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09D5162-EF6B-45F1-80DA-4B6AA1D50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DF51489F-AF6E-4289-9E55-8CF77C41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2F134C5A-D50B-419D-9F44-02FCD180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8622132D-BD77-4B27-8227-A5115BA7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ivaP\Grudai\Imones\Imones_2022\Liet_grudu_supirkimo_kiekiai%20ir%20kainos2021naujas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"/>
      <sheetName val="kainos"/>
      <sheetName val="kainos_gerai"/>
    </sheetNames>
    <sheetDataSet>
      <sheetData sheetId="0"/>
      <sheetData sheetId="1">
        <row r="7">
          <cell r="O7">
            <v>240.41</v>
          </cell>
          <cell r="P7">
            <v>240.02099999999999</v>
          </cell>
        </row>
        <row r="8">
          <cell r="O8">
            <v>239.67699999999999</v>
          </cell>
          <cell r="P8">
            <v>239.57599999999999</v>
          </cell>
        </row>
        <row r="9">
          <cell r="O9">
            <v>238.68899999999999</v>
          </cell>
          <cell r="P9">
            <v>238.476</v>
          </cell>
        </row>
        <row r="10">
          <cell r="O10">
            <v>256.21499999999997</v>
          </cell>
          <cell r="P10">
            <v>256.24299999999999</v>
          </cell>
        </row>
        <row r="11">
          <cell r="O11">
            <v>234.26900000000001</v>
          </cell>
          <cell r="P11">
            <v>233.78700000000001</v>
          </cell>
        </row>
        <row r="12">
          <cell r="O12">
            <v>222.32400000000001</v>
          </cell>
          <cell r="P12">
            <v>220.989</v>
          </cell>
        </row>
        <row r="14">
          <cell r="O14">
            <v>188.92699999999999</v>
          </cell>
          <cell r="P14">
            <v>186.72</v>
          </cell>
        </row>
        <row r="16">
          <cell r="O16">
            <v>194.99</v>
          </cell>
          <cell r="P16">
            <v>191.874</v>
          </cell>
        </row>
        <row r="17">
          <cell r="O17">
            <v>220.38800000000001</v>
          </cell>
          <cell r="P17">
            <v>220.48099999999999</v>
          </cell>
        </row>
        <row r="18">
          <cell r="O18">
            <v>223.75200000000001</v>
          </cell>
          <cell r="P18">
            <v>223.59899999999999</v>
          </cell>
        </row>
        <row r="19">
          <cell r="O19">
            <v>212.80500000000001</v>
          </cell>
          <cell r="P19">
            <v>212.49600000000001</v>
          </cell>
        </row>
        <row r="20">
          <cell r="O20">
            <v>224.256</v>
          </cell>
          <cell r="P20">
            <v>224.61099999999999</v>
          </cell>
        </row>
        <row r="22">
          <cell r="O22">
            <v>756.63300000000004</v>
          </cell>
          <cell r="P22">
            <v>752.24900000000002</v>
          </cell>
        </row>
        <row r="23">
          <cell r="O23">
            <v>237.167</v>
          </cell>
          <cell r="P23">
            <v>237.029</v>
          </cell>
        </row>
        <row r="24">
          <cell r="O24">
            <v>194.953</v>
          </cell>
          <cell r="P24">
            <v>190.261</v>
          </cell>
        </row>
        <row r="29">
          <cell r="O29">
            <v>319.49799999999999</v>
          </cell>
          <cell r="P29">
            <v>319.49799999999999</v>
          </cell>
        </row>
        <row r="34">
          <cell r="O34">
            <v>578.69399999999996</v>
          </cell>
          <cell r="P34">
            <v>578.57500000000005</v>
          </cell>
        </row>
      </sheetData>
      <sheetData sheetId="2"/>
      <sheetData sheetId="3">
        <row r="7">
          <cell r="O7">
            <v>322.505</v>
          </cell>
          <cell r="P7">
            <v>322.39999999999998</v>
          </cell>
        </row>
        <row r="8">
          <cell r="O8">
            <v>368.65600000000001</v>
          </cell>
          <cell r="P8">
            <v>368.62799999999999</v>
          </cell>
        </row>
        <row r="9">
          <cell r="O9">
            <v>342.44900000000001</v>
          </cell>
          <cell r="P9">
            <v>342.34800000000001</v>
          </cell>
        </row>
        <row r="10">
          <cell r="O10">
            <v>322.72800000000001</v>
          </cell>
          <cell r="P10">
            <v>322.68599999999998</v>
          </cell>
        </row>
        <row r="11">
          <cell r="O11">
            <v>313.69799999999998</v>
          </cell>
          <cell r="P11">
            <v>313.46199999999999</v>
          </cell>
        </row>
        <row r="12">
          <cell r="O12">
            <v>311.71100000000001</v>
          </cell>
          <cell r="P12">
            <v>311.55599999999998</v>
          </cell>
        </row>
        <row r="15">
          <cell r="O15">
            <v>248.85499999999999</v>
          </cell>
          <cell r="P15">
            <v>248.60900000000001</v>
          </cell>
        </row>
        <row r="16">
          <cell r="O16">
            <v>248.85499999999999</v>
          </cell>
          <cell r="P16">
            <v>248.60900000000001</v>
          </cell>
        </row>
        <row r="18">
          <cell r="O18">
            <v>312.88200000000001</v>
          </cell>
          <cell r="P18">
            <v>312.88200000000001</v>
          </cell>
        </row>
        <row r="20">
          <cell r="O20">
            <v>305.11700000000002</v>
          </cell>
          <cell r="P20">
            <v>305.11700000000002</v>
          </cell>
        </row>
        <row r="21">
          <cell r="O21">
            <v>321.322</v>
          </cell>
          <cell r="P21">
            <v>321.322</v>
          </cell>
        </row>
        <row r="22">
          <cell r="O22">
            <v>263.67899999999997</v>
          </cell>
          <cell r="P22">
            <v>263.63299999999998</v>
          </cell>
        </row>
        <row r="23">
          <cell r="O23">
            <v>703.26099999999997</v>
          </cell>
          <cell r="P23">
            <v>670.32500000000005</v>
          </cell>
        </row>
        <row r="24">
          <cell r="O24">
            <v>306.80200000000002</v>
          </cell>
          <cell r="P24">
            <v>306.66300000000001</v>
          </cell>
        </row>
        <row r="25">
          <cell r="O25">
            <v>339.209</v>
          </cell>
          <cell r="P25">
            <v>329.98899999999998</v>
          </cell>
        </row>
        <row r="29">
          <cell r="O29">
            <v>347.67399999999998</v>
          </cell>
          <cell r="P29">
            <v>347.27199999999999</v>
          </cell>
        </row>
        <row r="30">
          <cell r="O30">
            <v>351.85199999999998</v>
          </cell>
          <cell r="P30">
            <v>351.70100000000002</v>
          </cell>
        </row>
        <row r="35">
          <cell r="O35">
            <v>611.56399999999996</v>
          </cell>
          <cell r="P35">
            <v>611.25900000000001</v>
          </cell>
        </row>
      </sheetData>
      <sheetData sheetId="4"/>
      <sheetData sheetId="5">
        <row r="7">
          <cell r="O7">
            <v>335.68299999999999</v>
          </cell>
          <cell r="P7">
            <v>335.512</v>
          </cell>
        </row>
        <row r="8">
          <cell r="O8">
            <v>361.07400000000001</v>
          </cell>
          <cell r="P8">
            <v>361.04399999999998</v>
          </cell>
        </row>
        <row r="9">
          <cell r="O9">
            <v>340.983</v>
          </cell>
          <cell r="P9">
            <v>340.91899999999998</v>
          </cell>
        </row>
        <row r="10">
          <cell r="O10">
            <v>342.61399999999998</v>
          </cell>
          <cell r="P10">
            <v>342.56200000000001</v>
          </cell>
        </row>
        <row r="11">
          <cell r="O11">
            <v>310.69</v>
          </cell>
          <cell r="P11">
            <v>310.33999999999997</v>
          </cell>
        </row>
        <row r="12">
          <cell r="O12">
            <v>287.55900000000003</v>
          </cell>
          <cell r="P12">
            <v>286.31700000000001</v>
          </cell>
        </row>
        <row r="18">
          <cell r="O18">
            <v>262.94299999999998</v>
          </cell>
          <cell r="P18">
            <v>261.88499999999999</v>
          </cell>
        </row>
        <row r="19">
          <cell r="O19">
            <v>275.51799999999997</v>
          </cell>
          <cell r="P19">
            <v>268.43900000000002</v>
          </cell>
        </row>
        <row r="20">
          <cell r="O20">
            <v>262.303</v>
          </cell>
          <cell r="P20">
            <v>260.77499999999998</v>
          </cell>
        </row>
        <row r="24">
          <cell r="O24">
            <v>304.709</v>
          </cell>
          <cell r="P24">
            <v>304.5</v>
          </cell>
        </row>
        <row r="25">
          <cell r="O25">
            <v>308.56599999999997</v>
          </cell>
          <cell r="P25">
            <v>297.20999999999998</v>
          </cell>
        </row>
        <row r="29">
          <cell r="O29">
            <v>353.13</v>
          </cell>
          <cell r="P29">
            <v>351.46100000000001</v>
          </cell>
        </row>
        <row r="30">
          <cell r="O30">
            <v>360.72899999999998</v>
          </cell>
          <cell r="P30">
            <v>360.70100000000002</v>
          </cell>
        </row>
        <row r="35">
          <cell r="O35">
            <v>619.39800000000002</v>
          </cell>
          <cell r="P35">
            <v>619.08799999999997</v>
          </cell>
        </row>
      </sheetData>
      <sheetData sheetId="6"/>
      <sheetData sheetId="7">
        <row r="7">
          <cell r="O7">
            <v>315.97800000000001</v>
          </cell>
          <cell r="P7">
            <v>315.846</v>
          </cell>
        </row>
        <row r="8">
          <cell r="O8">
            <v>345.88799999999998</v>
          </cell>
          <cell r="P8">
            <v>345.84100000000001</v>
          </cell>
        </row>
        <row r="9">
          <cell r="O9">
            <v>322.38200000000001</v>
          </cell>
          <cell r="P9">
            <v>322.33100000000002</v>
          </cell>
        </row>
        <row r="10">
          <cell r="O10">
            <v>319.00700000000001</v>
          </cell>
          <cell r="P10">
            <v>318.88600000000002</v>
          </cell>
        </row>
        <row r="11">
          <cell r="O11">
            <v>308.31200000000001</v>
          </cell>
          <cell r="P11">
            <v>307.96600000000001</v>
          </cell>
        </row>
        <row r="12">
          <cell r="O12">
            <v>294.70499999999998</v>
          </cell>
          <cell r="P12">
            <v>294.61900000000003</v>
          </cell>
        </row>
        <row r="15">
          <cell r="O15">
            <v>242.482</v>
          </cell>
          <cell r="P15">
            <v>241.94200000000001</v>
          </cell>
        </row>
        <row r="17">
          <cell r="O17">
            <v>214.565</v>
          </cell>
          <cell r="P17">
            <v>213.441</v>
          </cell>
        </row>
        <row r="18">
          <cell r="O18">
            <v>307.56599999999997</v>
          </cell>
          <cell r="P18">
            <v>306.66800000000001</v>
          </cell>
        </row>
        <row r="20">
          <cell r="O20">
            <v>283.43</v>
          </cell>
          <cell r="P20">
            <v>283.43</v>
          </cell>
        </row>
        <row r="21">
          <cell r="O21">
            <v>325.01799999999997</v>
          </cell>
          <cell r="P21">
            <v>323.47399999999999</v>
          </cell>
        </row>
        <row r="22">
          <cell r="O22">
            <v>261.31299999999999</v>
          </cell>
          <cell r="P22">
            <v>261.31299999999999</v>
          </cell>
        </row>
        <row r="23">
          <cell r="O23">
            <v>707.29100000000005</v>
          </cell>
          <cell r="P23">
            <v>681.31100000000004</v>
          </cell>
        </row>
        <row r="24">
          <cell r="O24">
            <v>295.90100000000001</v>
          </cell>
          <cell r="P24">
            <v>295.25700000000001</v>
          </cell>
        </row>
        <row r="25">
          <cell r="O25">
            <v>355.10500000000002</v>
          </cell>
          <cell r="P25">
            <v>341.17700000000002</v>
          </cell>
        </row>
        <row r="29">
          <cell r="O29">
            <v>347.10500000000002</v>
          </cell>
          <cell r="P29">
            <v>347.10500000000002</v>
          </cell>
        </row>
        <row r="30">
          <cell r="O30">
            <v>352.46499999999997</v>
          </cell>
          <cell r="P30">
            <v>351.83600000000001</v>
          </cell>
        </row>
        <row r="35">
          <cell r="O35">
            <v>620.80899999999997</v>
          </cell>
          <cell r="P35">
            <v>620.37400000000002</v>
          </cell>
        </row>
      </sheetData>
      <sheetData sheetId="8">
        <row r="5">
          <cell r="B5" t="str">
            <v>45  sav.  (11 08–14 )</v>
          </cell>
          <cell r="D5" t="str">
            <v>43  sav.  (10 24– 30)</v>
          </cell>
          <cell r="F5" t="str">
            <v>44  sav.  (10 31– 11 06)</v>
          </cell>
          <cell r="H5" t="str">
            <v>45  sav.  (11 07– 13)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DE31-DD3B-4D17-896F-7275F9FB609D}">
  <dimension ref="A1:P61"/>
  <sheetViews>
    <sheetView showGridLines="0" tabSelected="1" workbookViewId="0">
      <selection activeCell="P37" sqref="P37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1" width="6.42578125" customWidth="1"/>
    <col min="12" max="12" width="7.42578125" customWidth="1"/>
    <col min="13" max="13" width="7.140625" customWidth="1"/>
    <col min="14" max="14" width="14.5703125" style="2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2"/>
    </row>
    <row r="3" spans="1:16" ht="15" customHeight="1" x14ac:dyDescent="0.25">
      <c r="A3" s="82" t="s">
        <v>1</v>
      </c>
      <c r="B3" s="84">
        <v>2021</v>
      </c>
      <c r="C3" s="85"/>
      <c r="D3" s="86">
        <v>2022</v>
      </c>
      <c r="E3" s="85"/>
      <c r="F3" s="85"/>
      <c r="G3" s="85"/>
      <c r="H3" s="85"/>
      <c r="I3" s="87"/>
      <c r="J3" s="88" t="s">
        <v>2</v>
      </c>
      <c r="K3" s="89"/>
      <c r="L3" s="89"/>
      <c r="M3" s="90"/>
    </row>
    <row r="4" spans="1:16" ht="15" customHeight="1" x14ac:dyDescent="0.25">
      <c r="A4" s="83"/>
      <c r="B4" s="91" t="str">
        <f>+[1]kiekiai!B5</f>
        <v>45  sav.  (11 08–14 )</v>
      </c>
      <c r="C4" s="92"/>
      <c r="D4" s="93" t="str">
        <f>+[1]kiekiai!D5</f>
        <v>43  sav.  (10 24– 30)</v>
      </c>
      <c r="E4" s="94"/>
      <c r="F4" s="93" t="str">
        <f>+[1]kiekiai!F5</f>
        <v>44  sav.  (10 31– 11 06)</v>
      </c>
      <c r="G4" s="94"/>
      <c r="H4" s="93" t="str">
        <f>+[1]kiekiai!H5</f>
        <v>45  sav.  (11 07– 13)</v>
      </c>
      <c r="I4" s="94"/>
      <c r="J4" s="74" t="s">
        <v>3</v>
      </c>
      <c r="K4" s="75"/>
      <c r="L4" s="74" t="s">
        <v>4</v>
      </c>
      <c r="M4" s="75"/>
    </row>
    <row r="5" spans="1:16" x14ac:dyDescent="0.25">
      <c r="A5" s="83"/>
      <c r="B5" s="3" t="s">
        <v>5</v>
      </c>
      <c r="C5" s="4" t="s">
        <v>6</v>
      </c>
      <c r="D5" s="3" t="s">
        <v>5</v>
      </c>
      <c r="E5" s="4" t="s">
        <v>6</v>
      </c>
      <c r="F5" s="3" t="s">
        <v>5</v>
      </c>
      <c r="G5" s="4" t="s">
        <v>6</v>
      </c>
      <c r="H5" s="3" t="s">
        <v>5</v>
      </c>
      <c r="I5" s="4" t="s">
        <v>6</v>
      </c>
      <c r="J5" s="3" t="s">
        <v>5</v>
      </c>
      <c r="K5" s="4" t="s">
        <v>6</v>
      </c>
      <c r="L5" s="3" t="s">
        <v>5</v>
      </c>
      <c r="M5" s="5" t="s">
        <v>6</v>
      </c>
    </row>
    <row r="6" spans="1:16" s="12" customFormat="1" x14ac:dyDescent="0.25">
      <c r="A6" s="6" t="s">
        <v>7</v>
      </c>
      <c r="B6" s="7">
        <f>[1]Pra_m00!O7</f>
        <v>240.41</v>
      </c>
      <c r="C6" s="8">
        <f>[1]Pra_m00!P7</f>
        <v>240.02099999999999</v>
      </c>
      <c r="D6" s="7">
        <f>[1]sie_11!O7</f>
        <v>322.505</v>
      </c>
      <c r="E6" s="8">
        <f>[1]sie_11!P7</f>
        <v>322.39999999999998</v>
      </c>
      <c r="F6" s="7">
        <f>[1]sie_22!O7</f>
        <v>335.68299999999999</v>
      </c>
      <c r="G6" s="8">
        <f>[1]sie_22!P7</f>
        <v>335.512</v>
      </c>
      <c r="H6" s="7">
        <f>[1]sie_33!O7</f>
        <v>315.97800000000001</v>
      </c>
      <c r="I6" s="8">
        <f>[1]sie_33!P7</f>
        <v>315.846</v>
      </c>
      <c r="J6" s="7">
        <f t="shared" ref="J6:K17" si="0">+((H6*100/F6)-100)</f>
        <v>-5.8701215134516787</v>
      </c>
      <c r="K6" s="8">
        <f t="shared" si="0"/>
        <v>-5.8614893058966686</v>
      </c>
      <c r="L6" s="7">
        <f t="shared" ref="L6:M18" si="1">+((H6*100/B6)-100)</f>
        <v>31.432968678507535</v>
      </c>
      <c r="M6" s="9">
        <f t="shared" si="1"/>
        <v>31.590985788743495</v>
      </c>
      <c r="N6" s="10"/>
      <c r="O6" s="11"/>
      <c r="P6" s="11"/>
    </row>
    <row r="7" spans="1:16" s="12" customFormat="1" x14ac:dyDescent="0.25">
      <c r="A7" s="13" t="s">
        <v>8</v>
      </c>
      <c r="B7" s="14">
        <f>[1]Pra_m00!O8</f>
        <v>239.67699999999999</v>
      </c>
      <c r="C7" s="15">
        <f>[1]Pra_m00!P8</f>
        <v>239.57599999999999</v>
      </c>
      <c r="D7" s="16">
        <f>[1]sie_11!O8</f>
        <v>368.65600000000001</v>
      </c>
      <c r="E7" s="17">
        <f>[1]sie_11!P8</f>
        <v>368.62799999999999</v>
      </c>
      <c r="F7" s="16">
        <f>[1]sie_22!O8</f>
        <v>361.07400000000001</v>
      </c>
      <c r="G7" s="17">
        <f>[1]sie_22!P8</f>
        <v>361.04399999999998</v>
      </c>
      <c r="H7" s="16">
        <f>[1]sie_33!O8</f>
        <v>345.88799999999998</v>
      </c>
      <c r="I7" s="17">
        <f>[1]sie_33!P8</f>
        <v>345.84100000000001</v>
      </c>
      <c r="J7" s="14">
        <f>+((H7*100/F7)-100)</f>
        <v>-4.20578607155322</v>
      </c>
      <c r="K7" s="15">
        <f>+((I7*100/G7)-100)</f>
        <v>-4.2108441076433962</v>
      </c>
      <c r="L7" s="14">
        <f>+((H7*100/B7)-100)</f>
        <v>44.314222891641663</v>
      </c>
      <c r="M7" s="18">
        <f>+((I7*100/C7)-100)</f>
        <v>44.355444618826596</v>
      </c>
      <c r="N7" s="10"/>
      <c r="O7" s="11"/>
      <c r="P7" s="11"/>
    </row>
    <row r="8" spans="1:16" x14ac:dyDescent="0.25">
      <c r="A8" s="19" t="s">
        <v>9</v>
      </c>
      <c r="B8" s="14">
        <f>[1]Pra_m00!O9</f>
        <v>238.68899999999999</v>
      </c>
      <c r="C8" s="15">
        <f>[1]Pra_m00!P9</f>
        <v>238.476</v>
      </c>
      <c r="D8" s="16">
        <f>[1]sie_11!O9</f>
        <v>342.44900000000001</v>
      </c>
      <c r="E8" s="17">
        <f>[1]sie_11!P9</f>
        <v>342.34800000000001</v>
      </c>
      <c r="F8" s="16">
        <f>[1]sie_22!O9</f>
        <v>340.983</v>
      </c>
      <c r="G8" s="17">
        <f>[1]sie_22!P9</f>
        <v>340.91899999999998</v>
      </c>
      <c r="H8" s="16">
        <f>[1]sie_33!O9</f>
        <v>322.38200000000001</v>
      </c>
      <c r="I8" s="17">
        <f>[1]sie_33!P9</f>
        <v>322.33100000000002</v>
      </c>
      <c r="J8" s="14">
        <f t="shared" si="0"/>
        <v>-5.4551106653410812</v>
      </c>
      <c r="K8" s="15">
        <f t="shared" si="0"/>
        <v>-5.4523215191878336</v>
      </c>
      <c r="L8" s="14">
        <f t="shared" si="1"/>
        <v>35.063618348562358</v>
      </c>
      <c r="M8" s="18">
        <f t="shared" si="1"/>
        <v>35.162867542226479</v>
      </c>
    </row>
    <row r="9" spans="1:16" x14ac:dyDescent="0.25">
      <c r="A9" s="20" t="s">
        <v>10</v>
      </c>
      <c r="B9" s="14">
        <f>[1]Pra_m00!O10</f>
        <v>256.21499999999997</v>
      </c>
      <c r="C9" s="15">
        <f>[1]Pra_m00!P10</f>
        <v>256.24299999999999</v>
      </c>
      <c r="D9" s="16">
        <f>[1]sie_11!O10</f>
        <v>322.72800000000001</v>
      </c>
      <c r="E9" s="17">
        <f>[1]sie_11!P10</f>
        <v>322.68599999999998</v>
      </c>
      <c r="F9" s="16">
        <f>[1]sie_22!O10</f>
        <v>342.61399999999998</v>
      </c>
      <c r="G9" s="17">
        <f>[1]sie_22!P10</f>
        <v>342.56200000000001</v>
      </c>
      <c r="H9" s="16">
        <f>[1]sie_33!O10</f>
        <v>319.00700000000001</v>
      </c>
      <c r="I9" s="17">
        <f>[1]sie_33!P10</f>
        <v>318.88600000000002</v>
      </c>
      <c r="J9" s="21">
        <f t="shared" si="0"/>
        <v>-6.8902613436695503</v>
      </c>
      <c r="K9" s="22">
        <f t="shared" si="0"/>
        <v>-6.911449606202666</v>
      </c>
      <c r="L9" s="21">
        <f t="shared" si="1"/>
        <v>24.507542493608895</v>
      </c>
      <c r="M9" s="23">
        <f t="shared" si="1"/>
        <v>24.446716593233774</v>
      </c>
    </row>
    <row r="10" spans="1:16" x14ac:dyDescent="0.25">
      <c r="A10" s="20" t="s">
        <v>11</v>
      </c>
      <c r="B10" s="14">
        <f>[1]Pra_m00!O11</f>
        <v>234.26900000000001</v>
      </c>
      <c r="C10" s="15">
        <f>[1]Pra_m00!P11</f>
        <v>233.78700000000001</v>
      </c>
      <c r="D10" s="16">
        <f>[1]sie_11!O11</f>
        <v>313.69799999999998</v>
      </c>
      <c r="E10" s="17">
        <f>[1]sie_11!P11</f>
        <v>313.46199999999999</v>
      </c>
      <c r="F10" s="16">
        <f>[1]sie_22!O11</f>
        <v>310.69</v>
      </c>
      <c r="G10" s="17">
        <f>[1]sie_22!P11</f>
        <v>310.33999999999997</v>
      </c>
      <c r="H10" s="16">
        <f>[1]sie_33!O11</f>
        <v>308.31200000000001</v>
      </c>
      <c r="I10" s="17">
        <f>[1]sie_33!P11</f>
        <v>307.96600000000001</v>
      </c>
      <c r="J10" s="21">
        <f>+((H10*100/F10)-100)</f>
        <v>-0.76539315716630085</v>
      </c>
      <c r="K10" s="22">
        <f t="shared" si="0"/>
        <v>-0.76496745504928754</v>
      </c>
      <c r="L10" s="21">
        <f>+((H10*100/B10)-100)</f>
        <v>31.605974328656373</v>
      </c>
      <c r="M10" s="23">
        <f>+((I10*100/C10)-100)</f>
        <v>31.729309157480969</v>
      </c>
    </row>
    <row r="11" spans="1:16" x14ac:dyDescent="0.25">
      <c r="A11" s="20" t="s">
        <v>12</v>
      </c>
      <c r="B11" s="14">
        <f>[1]Pra_m00!O12</f>
        <v>222.32400000000001</v>
      </c>
      <c r="C11" s="15">
        <f>[1]Pra_m00!P12</f>
        <v>220.989</v>
      </c>
      <c r="D11" s="14">
        <f>[1]sie_11!O12</f>
        <v>311.71100000000001</v>
      </c>
      <c r="E11" s="15">
        <f>[1]sie_11!P12</f>
        <v>311.55599999999998</v>
      </c>
      <c r="F11" s="14">
        <f>[1]sie_22!O12</f>
        <v>287.55900000000003</v>
      </c>
      <c r="G11" s="15">
        <f>[1]sie_22!P12</f>
        <v>286.31700000000001</v>
      </c>
      <c r="H11" s="14">
        <f>[1]sie_33!O12</f>
        <v>294.70499999999998</v>
      </c>
      <c r="I11" s="15">
        <f>[1]sie_33!P12</f>
        <v>294.61900000000003</v>
      </c>
      <c r="J11" s="21">
        <f t="shared" si="0"/>
        <v>2.485055240837525</v>
      </c>
      <c r="K11" s="22">
        <f t="shared" si="0"/>
        <v>2.8995833289675517</v>
      </c>
      <c r="L11" s="21">
        <f t="shared" si="1"/>
        <v>32.556539105089854</v>
      </c>
      <c r="M11" s="23">
        <f t="shared" si="1"/>
        <v>33.318400463371489</v>
      </c>
    </row>
    <row r="12" spans="1:16" s="12" customFormat="1" x14ac:dyDescent="0.25">
      <c r="A12" s="24" t="s">
        <v>13</v>
      </c>
      <c r="B12" s="25">
        <f>[1]Pra_m00!O14</f>
        <v>188.92699999999999</v>
      </c>
      <c r="C12" s="26">
        <f>[1]Pra_m00!P14</f>
        <v>186.72</v>
      </c>
      <c r="D12" s="25">
        <f>[1]sie_11!O15</f>
        <v>248.85499999999999</v>
      </c>
      <c r="E12" s="26">
        <f>[1]sie_11!P15</f>
        <v>248.60900000000001</v>
      </c>
      <c r="F12" s="25" t="s">
        <v>14</v>
      </c>
      <c r="G12" s="26" t="s">
        <v>14</v>
      </c>
      <c r="H12" s="25">
        <f>[1]sie_33!O15</f>
        <v>242.482</v>
      </c>
      <c r="I12" s="26">
        <f>[1]sie_33!P15</f>
        <v>241.94200000000001</v>
      </c>
      <c r="J12" s="27" t="s">
        <v>15</v>
      </c>
      <c r="K12" s="28" t="s">
        <v>15</v>
      </c>
      <c r="L12" s="27">
        <f>+((H12*100/B12)-100)</f>
        <v>28.346927649303694</v>
      </c>
      <c r="M12" s="29">
        <f t="shared" si="1"/>
        <v>29.574764353041985</v>
      </c>
      <c r="N12" s="10"/>
      <c r="O12" s="11"/>
      <c r="P12" s="11"/>
    </row>
    <row r="13" spans="1:16" x14ac:dyDescent="0.25">
      <c r="A13" s="19" t="s">
        <v>9</v>
      </c>
      <c r="B13" s="14" t="s">
        <v>14</v>
      </c>
      <c r="C13" s="15" t="s">
        <v>14</v>
      </c>
      <c r="D13" s="16">
        <f>[1]sie_11!O16</f>
        <v>248.85499999999999</v>
      </c>
      <c r="E13" s="17">
        <f>[1]sie_11!P16</f>
        <v>248.60900000000001</v>
      </c>
      <c r="F13" s="16" t="s">
        <v>14</v>
      </c>
      <c r="G13" s="17" t="s">
        <v>14</v>
      </c>
      <c r="H13" s="16" t="s">
        <v>14</v>
      </c>
      <c r="I13" s="17" t="s">
        <v>14</v>
      </c>
      <c r="J13" s="30" t="s">
        <v>15</v>
      </c>
      <c r="K13" s="31" t="s">
        <v>15</v>
      </c>
      <c r="L13" s="32" t="s">
        <v>15</v>
      </c>
      <c r="M13" s="33" t="s">
        <v>15</v>
      </c>
    </row>
    <row r="14" spans="1:16" x14ac:dyDescent="0.25">
      <c r="A14" s="34" t="s">
        <v>10</v>
      </c>
      <c r="B14" s="16">
        <f>[1]Pra_m00!O16</f>
        <v>194.99</v>
      </c>
      <c r="C14" s="17">
        <f>[1]Pra_m00!P16</f>
        <v>191.874</v>
      </c>
      <c r="D14" s="35" t="s">
        <v>15</v>
      </c>
      <c r="E14" s="36" t="s">
        <v>15</v>
      </c>
      <c r="F14" s="35" t="s">
        <v>15</v>
      </c>
      <c r="G14" s="36" t="s">
        <v>15</v>
      </c>
      <c r="H14" s="35">
        <f>[1]sie_33!O17</f>
        <v>214.565</v>
      </c>
      <c r="I14" s="36">
        <f>[1]sie_33!P17</f>
        <v>213.441</v>
      </c>
      <c r="J14" s="30" t="s">
        <v>15</v>
      </c>
      <c r="K14" s="31" t="s">
        <v>15</v>
      </c>
      <c r="L14" s="37">
        <f>+((H14*100/B14)-100)</f>
        <v>10.038976357761925</v>
      </c>
      <c r="M14" s="38">
        <f t="shared" si="1"/>
        <v>11.240188873948526</v>
      </c>
    </row>
    <row r="15" spans="1:16" s="12" customFormat="1" x14ac:dyDescent="0.25">
      <c r="A15" s="13" t="s">
        <v>16</v>
      </c>
      <c r="B15" s="25">
        <f>[1]Pra_m00!O17</f>
        <v>220.38800000000001</v>
      </c>
      <c r="C15" s="26">
        <f>[1]Pra_m00!P17</f>
        <v>220.48099999999999</v>
      </c>
      <c r="D15" s="39">
        <f>[1]sie_11!O18</f>
        <v>312.88200000000001</v>
      </c>
      <c r="E15" s="40">
        <f>[1]sie_11!P18</f>
        <v>312.88200000000001</v>
      </c>
      <c r="F15" s="39">
        <f>[1]sie_22!O18</f>
        <v>262.94299999999998</v>
      </c>
      <c r="G15" s="40">
        <f>[1]sie_22!P18</f>
        <v>261.88499999999999</v>
      </c>
      <c r="H15" s="39">
        <f>[1]sie_33!O18</f>
        <v>307.56599999999997</v>
      </c>
      <c r="I15" s="40">
        <f>[1]sie_33!P18</f>
        <v>306.66800000000001</v>
      </c>
      <c r="J15" s="27">
        <f t="shared" ref="J15:K25" si="2">+((H15*100/F15)-100)</f>
        <v>16.970598190482349</v>
      </c>
      <c r="K15" s="28">
        <f t="shared" si="0"/>
        <v>17.10025392825095</v>
      </c>
      <c r="L15" s="27">
        <f t="shared" ref="L15:M25" si="3">+((H15*100/B15)-100)</f>
        <v>39.55660017786812</v>
      </c>
      <c r="M15" s="29">
        <f t="shared" si="1"/>
        <v>39.090443167438451</v>
      </c>
      <c r="N15" s="10"/>
      <c r="O15" s="11"/>
      <c r="P15" s="11"/>
    </row>
    <row r="16" spans="1:16" x14ac:dyDescent="0.25">
      <c r="A16" s="41" t="s">
        <v>9</v>
      </c>
      <c r="B16" s="14">
        <f>[1]Pra_m00!O18</f>
        <v>223.75200000000001</v>
      </c>
      <c r="C16" s="15">
        <f>[1]Pra_m00!P18</f>
        <v>223.59899999999999</v>
      </c>
      <c r="D16" s="42" t="s">
        <v>14</v>
      </c>
      <c r="E16" s="43" t="s">
        <v>14</v>
      </c>
      <c r="F16" s="42">
        <f>[1]sie_22!O19</f>
        <v>275.51799999999997</v>
      </c>
      <c r="G16" s="43">
        <f>[1]sie_22!P19</f>
        <v>268.43900000000002</v>
      </c>
      <c r="H16" s="42" t="s">
        <v>14</v>
      </c>
      <c r="I16" s="43" t="s">
        <v>14</v>
      </c>
      <c r="J16" s="32" t="s">
        <v>15</v>
      </c>
      <c r="K16" s="44" t="s">
        <v>15</v>
      </c>
      <c r="L16" s="32" t="s">
        <v>15</v>
      </c>
      <c r="M16" s="33" t="s">
        <v>15</v>
      </c>
    </row>
    <row r="17" spans="1:16" x14ac:dyDescent="0.25">
      <c r="A17" s="20" t="s">
        <v>10</v>
      </c>
      <c r="B17" s="14">
        <f>[1]Pra_m00!O19</f>
        <v>212.80500000000001</v>
      </c>
      <c r="C17" s="15">
        <f>[1]Pra_m00!P19</f>
        <v>212.49600000000001</v>
      </c>
      <c r="D17" s="16">
        <f>[1]sie_11!O20</f>
        <v>305.11700000000002</v>
      </c>
      <c r="E17" s="17">
        <f>[1]sie_11!P20</f>
        <v>305.11700000000002</v>
      </c>
      <c r="F17" s="16">
        <f>[1]sie_22!O20</f>
        <v>262.303</v>
      </c>
      <c r="G17" s="17">
        <f>[1]sie_22!P20</f>
        <v>260.77499999999998</v>
      </c>
      <c r="H17" s="16">
        <f>[1]sie_33!O20</f>
        <v>283.43</v>
      </c>
      <c r="I17" s="17">
        <f>[1]sie_33!P20</f>
        <v>283.43</v>
      </c>
      <c r="J17" s="45">
        <f t="shared" si="2"/>
        <v>8.0544256070269853</v>
      </c>
      <c r="K17" s="46">
        <f t="shared" si="0"/>
        <v>8.6875659093088018</v>
      </c>
      <c r="L17" s="45">
        <f t="shared" si="3"/>
        <v>33.187660064378179</v>
      </c>
      <c r="M17" s="47">
        <f t="shared" si="1"/>
        <v>33.381334236879752</v>
      </c>
    </row>
    <row r="18" spans="1:16" x14ac:dyDescent="0.25">
      <c r="A18" s="34" t="s">
        <v>17</v>
      </c>
      <c r="B18" s="16">
        <f>[1]Pra_m00!O20</f>
        <v>224.256</v>
      </c>
      <c r="C18" s="17">
        <f>[1]Pra_m00!P20</f>
        <v>224.61099999999999</v>
      </c>
      <c r="D18" s="35">
        <f>[1]sie_11!O21</f>
        <v>321.322</v>
      </c>
      <c r="E18" s="36">
        <f>[1]sie_11!P21</f>
        <v>321.322</v>
      </c>
      <c r="F18" s="35" t="s">
        <v>14</v>
      </c>
      <c r="G18" s="36" t="s">
        <v>14</v>
      </c>
      <c r="H18" s="35">
        <f>[1]sie_33!O21</f>
        <v>325.01799999999997</v>
      </c>
      <c r="I18" s="36">
        <f>[1]sie_33!P21</f>
        <v>323.47399999999999</v>
      </c>
      <c r="J18" s="48" t="s">
        <v>15</v>
      </c>
      <c r="K18" s="49" t="s">
        <v>15</v>
      </c>
      <c r="L18" s="48">
        <f t="shared" si="3"/>
        <v>44.931685216894948</v>
      </c>
      <c r="M18" s="50">
        <f t="shared" si="1"/>
        <v>44.015208516056646</v>
      </c>
    </row>
    <row r="19" spans="1:16" x14ac:dyDescent="0.25">
      <c r="A19" s="19" t="s">
        <v>18</v>
      </c>
      <c r="B19" s="51" t="s">
        <v>14</v>
      </c>
      <c r="C19" s="52" t="s">
        <v>14</v>
      </c>
      <c r="D19" s="16">
        <f>[1]sie_11!O22</f>
        <v>263.67899999999997</v>
      </c>
      <c r="E19" s="17">
        <f>[1]sie_11!P22</f>
        <v>263.63299999999998</v>
      </c>
      <c r="F19" s="16" t="s">
        <v>14</v>
      </c>
      <c r="G19" s="17" t="s">
        <v>14</v>
      </c>
      <c r="H19" s="16">
        <f>[1]sie_33!O22</f>
        <v>261.31299999999999</v>
      </c>
      <c r="I19" s="17">
        <f>[1]sie_33!P22</f>
        <v>261.31299999999999</v>
      </c>
      <c r="J19" s="32" t="s">
        <v>15</v>
      </c>
      <c r="K19" s="44" t="s">
        <v>15</v>
      </c>
      <c r="L19" s="32" t="s">
        <v>15</v>
      </c>
      <c r="M19" s="33" t="s">
        <v>15</v>
      </c>
    </row>
    <row r="20" spans="1:16" x14ac:dyDescent="0.25">
      <c r="A20" s="20" t="s">
        <v>19</v>
      </c>
      <c r="B20" s="14">
        <f>[1]Pra_m00!O22</f>
        <v>756.63300000000004</v>
      </c>
      <c r="C20" s="15">
        <f>[1]Pra_m00!P22</f>
        <v>752.24900000000002</v>
      </c>
      <c r="D20" s="16">
        <f>[1]sie_11!O23</f>
        <v>703.26099999999997</v>
      </c>
      <c r="E20" s="17">
        <f>[1]sie_11!P23</f>
        <v>670.32500000000005</v>
      </c>
      <c r="F20" s="16" t="s">
        <v>14</v>
      </c>
      <c r="G20" s="17" t="s">
        <v>14</v>
      </c>
      <c r="H20" s="16">
        <f>[1]sie_33!O23</f>
        <v>707.29100000000005</v>
      </c>
      <c r="I20" s="17">
        <f>[1]sie_33!P23</f>
        <v>681.31100000000004</v>
      </c>
      <c r="J20" s="45" t="s">
        <v>15</v>
      </c>
      <c r="K20" s="46" t="s">
        <v>15</v>
      </c>
      <c r="L20" s="45">
        <f t="shared" si="3"/>
        <v>-6.5212593159431265</v>
      </c>
      <c r="M20" s="47">
        <f t="shared" si="3"/>
        <v>-9.4301222068756374</v>
      </c>
    </row>
    <row r="21" spans="1:16" x14ac:dyDescent="0.25">
      <c r="A21" s="20" t="s">
        <v>20</v>
      </c>
      <c r="B21" s="14">
        <f>[1]Pra_m00!O23</f>
        <v>237.167</v>
      </c>
      <c r="C21" s="15">
        <f>[1]Pra_m00!P23</f>
        <v>237.029</v>
      </c>
      <c r="D21" s="16">
        <f>[1]sie_11!O24</f>
        <v>306.80200000000002</v>
      </c>
      <c r="E21" s="17">
        <f>[1]sie_11!P24</f>
        <v>306.66300000000001</v>
      </c>
      <c r="F21" s="16">
        <f>[1]sie_22!O24</f>
        <v>304.709</v>
      </c>
      <c r="G21" s="17">
        <f>[1]sie_22!P24</f>
        <v>304.5</v>
      </c>
      <c r="H21" s="16">
        <f>[1]sie_33!O24</f>
        <v>295.90100000000001</v>
      </c>
      <c r="I21" s="17">
        <f>[1]sie_33!P24</f>
        <v>295.25700000000001</v>
      </c>
      <c r="J21" s="45">
        <f t="shared" si="2"/>
        <v>-2.8906267947451454</v>
      </c>
      <c r="K21" s="46">
        <f t="shared" si="2"/>
        <v>-3.0354679802955644</v>
      </c>
      <c r="L21" s="45">
        <f t="shared" si="3"/>
        <v>24.764828159060926</v>
      </c>
      <c r="M21" s="47">
        <f t="shared" si="3"/>
        <v>24.565770433153759</v>
      </c>
    </row>
    <row r="22" spans="1:16" x14ac:dyDescent="0.25">
      <c r="A22" s="20" t="s">
        <v>21</v>
      </c>
      <c r="B22" s="14">
        <f>[1]Pra_m00!O24</f>
        <v>194.953</v>
      </c>
      <c r="C22" s="15">
        <f>[1]Pra_m00!P24</f>
        <v>190.261</v>
      </c>
      <c r="D22" s="16">
        <f>[1]sie_11!O25</f>
        <v>339.209</v>
      </c>
      <c r="E22" s="17">
        <f>[1]sie_11!P25</f>
        <v>329.98899999999998</v>
      </c>
      <c r="F22" s="16">
        <f>[1]sie_22!O25</f>
        <v>308.56599999999997</v>
      </c>
      <c r="G22" s="17">
        <f>[1]sie_22!P25</f>
        <v>297.20999999999998</v>
      </c>
      <c r="H22" s="16">
        <f>[1]sie_33!O25</f>
        <v>355.10500000000002</v>
      </c>
      <c r="I22" s="17">
        <f>[1]sie_33!P25</f>
        <v>341.17700000000002</v>
      </c>
      <c r="J22" s="45">
        <f t="shared" si="2"/>
        <v>15.082348670948846</v>
      </c>
      <c r="K22" s="46">
        <f t="shared" si="2"/>
        <v>14.793243834325921</v>
      </c>
      <c r="L22" s="45">
        <f t="shared" si="3"/>
        <v>82.149030792037053</v>
      </c>
      <c r="M22" s="47">
        <f t="shared" si="3"/>
        <v>79.320512348826099</v>
      </c>
    </row>
    <row r="23" spans="1:16" x14ac:dyDescent="0.25">
      <c r="A23" s="41" t="s">
        <v>22</v>
      </c>
      <c r="B23" s="51" t="s">
        <v>14</v>
      </c>
      <c r="C23" s="52" t="s">
        <v>14</v>
      </c>
      <c r="D23" s="51">
        <f>[1]sie_11!O29</f>
        <v>347.67399999999998</v>
      </c>
      <c r="E23" s="52">
        <f>[1]sie_11!P29</f>
        <v>347.27199999999999</v>
      </c>
      <c r="F23" s="51">
        <f>[1]sie_22!O29</f>
        <v>353.13</v>
      </c>
      <c r="G23" s="52">
        <f>[1]sie_22!P29</f>
        <v>351.46100000000001</v>
      </c>
      <c r="H23" s="51">
        <f>[1]sie_33!O29</f>
        <v>347.10500000000002</v>
      </c>
      <c r="I23" s="52">
        <f>[1]sie_33!P29</f>
        <v>347.10500000000002</v>
      </c>
      <c r="J23" s="53">
        <f t="shared" si="2"/>
        <v>-1.7061705320986533</v>
      </c>
      <c r="K23" s="54">
        <f t="shared" si="2"/>
        <v>-1.2393978279240088</v>
      </c>
      <c r="L23" s="53" t="s">
        <v>15</v>
      </c>
      <c r="M23" s="55" t="s">
        <v>15</v>
      </c>
    </row>
    <row r="24" spans="1:16" x14ac:dyDescent="0.25">
      <c r="A24" s="56" t="s">
        <v>23</v>
      </c>
      <c r="B24" s="16">
        <f>[1]Pra_m00!O29</f>
        <v>319.49799999999999</v>
      </c>
      <c r="C24" s="17">
        <f>[1]Pra_m00!P29</f>
        <v>319.49799999999999</v>
      </c>
      <c r="D24" s="57">
        <f>[1]sie_11!O30</f>
        <v>351.85199999999998</v>
      </c>
      <c r="E24" s="58">
        <f>[1]sie_11!P30</f>
        <v>351.70100000000002</v>
      </c>
      <c r="F24" s="57">
        <f>[1]sie_22!O30</f>
        <v>360.72899999999998</v>
      </c>
      <c r="G24" s="58">
        <f>[1]sie_22!P30</f>
        <v>360.70100000000002</v>
      </c>
      <c r="H24" s="57">
        <f>[1]sie_33!O30</f>
        <v>352.46499999999997</v>
      </c>
      <c r="I24" s="58">
        <f>[1]sie_33!P30</f>
        <v>351.83600000000001</v>
      </c>
      <c r="J24" s="37">
        <f t="shared" si="2"/>
        <v>-2.2909164497448131</v>
      </c>
      <c r="K24" s="59">
        <f t="shared" si="2"/>
        <v>-2.457714284130077</v>
      </c>
      <c r="L24" s="37">
        <f t="shared" si="3"/>
        <v>10.318374449918309</v>
      </c>
      <c r="M24" s="38">
        <f t="shared" si="3"/>
        <v>10.121503108000681</v>
      </c>
    </row>
    <row r="25" spans="1:16" x14ac:dyDescent="0.25">
      <c r="A25" s="41" t="s">
        <v>24</v>
      </c>
      <c r="B25" s="51">
        <f>[1]Pra_m00!O34</f>
        <v>578.69399999999996</v>
      </c>
      <c r="C25" s="52">
        <f>[1]Pra_m00!P34</f>
        <v>578.57500000000005</v>
      </c>
      <c r="D25" s="51">
        <f>[1]sie_11!O35</f>
        <v>611.56399999999996</v>
      </c>
      <c r="E25" s="52">
        <f>[1]sie_11!P35</f>
        <v>611.25900000000001</v>
      </c>
      <c r="F25" s="51">
        <f>[1]sie_22!O35</f>
        <v>619.39800000000002</v>
      </c>
      <c r="G25" s="52">
        <f>[1]sie_22!P35</f>
        <v>619.08799999999997</v>
      </c>
      <c r="H25" s="51">
        <f>[1]sie_33!O35</f>
        <v>620.80899999999997</v>
      </c>
      <c r="I25" s="52">
        <f>[1]sie_33!P35</f>
        <v>620.37400000000002</v>
      </c>
      <c r="J25" s="53">
        <f t="shared" si="2"/>
        <v>0.22780183339305893</v>
      </c>
      <c r="K25" s="54">
        <f t="shared" si="2"/>
        <v>0.20772491148269978</v>
      </c>
      <c r="L25" s="53">
        <f t="shared" si="3"/>
        <v>7.2775940306967044</v>
      </c>
      <c r="M25" s="55">
        <f t="shared" si="3"/>
        <v>7.224473923000474</v>
      </c>
    </row>
    <row r="26" spans="1:16" x14ac:dyDescent="0.25">
      <c r="A26" s="20" t="s">
        <v>25</v>
      </c>
      <c r="B26" s="14" t="s">
        <v>15</v>
      </c>
      <c r="C26" s="15" t="s">
        <v>15</v>
      </c>
      <c r="D26" s="21" t="s">
        <v>15</v>
      </c>
      <c r="E26" s="22" t="s">
        <v>15</v>
      </c>
      <c r="F26" s="21" t="s">
        <v>15</v>
      </c>
      <c r="G26" s="22" t="s">
        <v>15</v>
      </c>
      <c r="H26" s="21" t="s">
        <v>14</v>
      </c>
      <c r="I26" s="22" t="s">
        <v>14</v>
      </c>
      <c r="J26" s="45" t="s">
        <v>15</v>
      </c>
      <c r="K26" s="46" t="s">
        <v>15</v>
      </c>
      <c r="L26" s="45" t="s">
        <v>15</v>
      </c>
      <c r="M26" s="47" t="s">
        <v>15</v>
      </c>
      <c r="O26" s="60"/>
      <c r="P26" s="60"/>
    </row>
    <row r="27" spans="1:16" ht="2.25" customHeight="1" x14ac:dyDescent="0.25">
      <c r="A27" s="6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"/>
      <c r="O27" s="60"/>
      <c r="P27" s="60"/>
    </row>
    <row r="28" spans="1:16" x14ac:dyDescent="0.25">
      <c r="A28" s="63" t="s">
        <v>26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1"/>
      <c r="O28" s="60"/>
      <c r="P28" s="60"/>
    </row>
    <row r="29" spans="1:16" s="1" customFormat="1" x14ac:dyDescent="0.25">
      <c r="A29" s="65" t="s">
        <v>27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6" s="1" customFormat="1" x14ac:dyDescent="0.25">
      <c r="A30" s="66" t="s">
        <v>28</v>
      </c>
      <c r="B30" s="66"/>
      <c r="C30" s="66"/>
      <c r="D30" s="66"/>
      <c r="E30" s="66"/>
      <c r="F30" s="66"/>
      <c r="G30" s="67"/>
      <c r="H30" s="66"/>
    </row>
    <row r="31" spans="1:16" s="1" customFormat="1" x14ac:dyDescent="0.25">
      <c r="A31" s="68" t="s">
        <v>29</v>
      </c>
      <c r="B31" s="68"/>
      <c r="C31" s="68"/>
      <c r="D31" s="68"/>
      <c r="E31" s="68"/>
      <c r="F31" s="69"/>
      <c r="G31" s="69"/>
      <c r="H31" s="69"/>
      <c r="I31" s="69"/>
      <c r="K31" s="70"/>
      <c r="L31" s="70"/>
      <c r="M31" s="70"/>
    </row>
    <row r="32" spans="1:16" s="1" customFormat="1" x14ac:dyDescent="0.25">
      <c r="A32" s="68" t="s">
        <v>30</v>
      </c>
      <c r="B32" s="68"/>
      <c r="C32" s="68"/>
      <c r="D32" s="68"/>
      <c r="E32" s="68"/>
      <c r="F32" s="67"/>
      <c r="J32" s="66"/>
      <c r="K32" s="70"/>
      <c r="L32" s="70"/>
      <c r="M32" s="70"/>
    </row>
    <row r="33" spans="1:14" s="1" customFormat="1" ht="15" customHeight="1" x14ac:dyDescent="0.25">
      <c r="A33" s="76" t="s">
        <v>31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4" s="1" customFormat="1" x14ac:dyDescent="0.25">
      <c r="I34" s="66"/>
      <c r="J34" s="66" t="s">
        <v>32</v>
      </c>
    </row>
    <row r="35" spans="1:14" s="1" customFormat="1" x14ac:dyDescent="0.25">
      <c r="J35" s="71"/>
      <c r="K35" s="72"/>
      <c r="L35" s="72"/>
      <c r="M35" s="72"/>
      <c r="N35" s="73"/>
    </row>
    <row r="36" spans="1:14" s="1" customFormat="1" x14ac:dyDescent="0.25"/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60" customFormat="1" x14ac:dyDescent="0.25">
      <c r="N61" s="1"/>
      <c r="O61" s="1"/>
      <c r="P61" s="1"/>
    </row>
  </sheetData>
  <mergeCells count="12">
    <mergeCell ref="L4:M4"/>
    <mergeCell ref="A33:J33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43_45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2022-11-16T12:20:54Z</dcterms:created>
  <dcterms:modified xsi:type="dcterms:W3CDTF">2022-11-16T12:31:33Z</dcterms:modified>
</cp:coreProperties>
</file>