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ijolem\Desktop\Nijole\Zinutes\2023.05\"/>
    </mc:Choice>
  </mc:AlternateContent>
  <xr:revisionPtr revIDLastSave="0" documentId="13_ncr:1_{E843A1CF-3CDA-43B4-A529-6B48E4A4B57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2_2023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6" i="1"/>
  <c r="N144" i="2"/>
  <c r="M145" i="2" s="1"/>
  <c r="M144" i="2"/>
  <c r="N128" i="2"/>
  <c r="M129" i="2" s="1"/>
  <c r="M128" i="2"/>
  <c r="N112" i="2"/>
  <c r="M113" i="2" s="1"/>
  <c r="M112" i="2"/>
  <c r="M90" i="2"/>
  <c r="N89" i="2"/>
  <c r="M89" i="2"/>
  <c r="N66" i="2"/>
  <c r="M67" i="2" s="1"/>
  <c r="M66" i="2"/>
  <c r="N46" i="2"/>
  <c r="M47" i="2" s="1"/>
  <c r="M46" i="2"/>
  <c r="N22" i="2"/>
  <c r="M23" i="2" s="1"/>
  <c r="M22" i="2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<sst xmlns="http://schemas.openxmlformats.org/spreadsheetml/2006/main" count="417" uniqueCount="96">
  <si>
    <t>Pašarai / PGPK kodas</t>
  </si>
  <si>
    <t>Pokytis, %</t>
  </si>
  <si>
    <t>mėnesio*</t>
  </si>
  <si>
    <t>metų**</t>
  </si>
  <si>
    <t>sausis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</si>
  <si>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</si>
  <si>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</si>
  <si>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</si>
  <si>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</si>
  <si>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</si>
  <si>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</si>
  <si>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</si>
  <si>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>vasaris</t>
  </si>
  <si>
    <t>2. Ūkio gyvūnų pašarų premiksai.10.91.10.10.00</t>
  </si>
  <si>
    <t>Įmonė</t>
  </si>
  <si>
    <t>Atsargos periodo</t>
  </si>
  <si>
    <t>pradžioje t</t>
  </si>
  <si>
    <t>Pagaminta t</t>
  </si>
  <si>
    <t>Supirkta iš</t>
  </si>
  <si>
    <t>vidaus rinkos</t>
  </si>
  <si>
    <t>ūkio subjektų</t>
  </si>
  <si>
    <t>kiekis t</t>
  </si>
  <si>
    <t>Supirkta Iš vidaus rinkos</t>
  </si>
  <si>
    <t>Vertė Lt (be PVM)</t>
  </si>
  <si>
    <t>subjektų kaina Lt/t</t>
  </si>
  <si>
    <t>Įvežta iš ES</t>
  </si>
  <si>
    <t>šalių kiekis t</t>
  </si>
  <si>
    <t>Įvežta iš ES šalių</t>
  </si>
  <si>
    <t>vertė (be PVM) Lt</t>
  </si>
  <si>
    <t>šalių kaina Lt/t</t>
  </si>
  <si>
    <t>Importuota iš trečiųjų</t>
  </si>
  <si>
    <t>šalių vertė (be PVM) Lt</t>
  </si>
  <si>
    <t>šalių kaina LT/t</t>
  </si>
  <si>
    <t>Parduota</t>
  </si>
  <si>
    <t>vidaus rinkoje t</t>
  </si>
  <si>
    <t>Parduota vidaus</t>
  </si>
  <si>
    <t>rinkoje vertė Lt</t>
  </si>
  <si>
    <t>rinkoje kainaLt/t</t>
  </si>
  <si>
    <t>Išvežta į ES</t>
  </si>
  <si>
    <t>valstybes kiekis t</t>
  </si>
  <si>
    <t>valstybes vertė (be PVM) Lt</t>
  </si>
  <si>
    <t>valstybes kaina Lt/t</t>
  </si>
  <si>
    <t>Eksportuota į trečiąsias</t>
  </si>
  <si>
    <t>Eksportuota į trečiąsias valstybes</t>
  </si>
  <si>
    <t>Sunaudota</t>
  </si>
  <si>
    <t>savo ūkyje t</t>
  </si>
  <si>
    <t>Atsargos menesio</t>
  </si>
  <si>
    <t>pabaigoje t</t>
  </si>
  <si>
    <t>AgroAves group</t>
  </si>
  <si>
    <t>Arūnas Cicėnas</t>
  </si>
  <si>
    <t>Aušrinė Starkė</t>
  </si>
  <si>
    <t>BIOFABRIKAS</t>
  </si>
  <si>
    <t>Cestos maistas</t>
  </si>
  <si>
    <t>Dainiai</t>
  </si>
  <si>
    <t>Eurokorma</t>
  </si>
  <si>
    <t>IDAVANG</t>
  </si>
  <si>
    <t>JONIŠKIO GRŪDAI</t>
  </si>
  <si>
    <t>Kauno grūdai</t>
  </si>
  <si>
    <t>Mikoliškio paukštynas</t>
  </si>
  <si>
    <t>Neosomatas</t>
  </si>
  <si>
    <t>Ruvera</t>
  </si>
  <si>
    <t>Skaistgirio ŽŪB</t>
  </si>
  <si>
    <t>VG Agrogrūdai</t>
  </si>
  <si>
    <t>Baltic Agro</t>
  </si>
  <si>
    <t>Eigirdžių agrofirma</t>
  </si>
  <si>
    <t>KRETINGOS GRŪDAI</t>
  </si>
  <si>
    <t>Litamilk</t>
  </si>
  <si>
    <t>S. Krivicko įmonė Fasma</t>
  </si>
  <si>
    <t>Stungaičių malūnas</t>
  </si>
  <si>
    <t>Algis Bukauskas</t>
  </si>
  <si>
    <t>AUGA Grūduva</t>
  </si>
  <si>
    <t>Raudoniai</t>
  </si>
  <si>
    <t>Roquette Amilina</t>
  </si>
  <si>
    <t>5. Mišiniai, naudojami naminiams paukščiams lesinti (išskyrus premiksus).10.91.10.37.00</t>
  </si>
  <si>
    <t>Adzida</t>
  </si>
  <si>
    <t>ŠIAURĖS VILKAS</t>
  </si>
  <si>
    <t>6. Kiti, niekur kitur nepriskirti, mišiniai, naudojami ūkio gyvūnams šerti (išskyrus premiksus).10.91.10.39.00</t>
  </si>
  <si>
    <t>Baltic Fortūna</t>
  </si>
  <si>
    <t>Eko.logiškas</t>
  </si>
  <si>
    <t>NAUJASIS NEVĖŽIS</t>
  </si>
  <si>
    <t>Skudžiūnų</t>
  </si>
  <si>
    <t>Vilkijos pašarai</t>
  </si>
  <si>
    <t>9. Šunų ėdalas, skirtas mažmeninei prekybai.10.92.10.30.10</t>
  </si>
  <si>
    <t>Akvatera</t>
  </si>
  <si>
    <t>Kormotech</t>
  </si>
  <si>
    <t>Rogių šunys</t>
  </si>
  <si>
    <t>7. Kačių ėdalas, skirtas mažmeninei prekybai.10.91.10.30.20</t>
  </si>
  <si>
    <t>Mars Lietuva</t>
  </si>
  <si>
    <t>kovas</t>
  </si>
  <si>
    <t xml:space="preserve">                                                </t>
  </si>
  <si>
    <t>0-</t>
  </si>
  <si>
    <t xml:space="preserve">* lyginant 2023 m. balandžio mėn. su 2022 m. kovo mėn. </t>
  </si>
  <si>
    <t>**lyginant 2023 m. balandžio mėn. su 2022 m. balandžio mėn.</t>
  </si>
  <si>
    <t>balandis</t>
  </si>
  <si>
    <t>Pastaba: mišinių naminiams paukščiams kovo mėn. kaina  patikslinta  2023-05-24</t>
  </si>
  <si>
    <t>Kombinuotųjų pašarų ir premiksų gamintojų vidutinės pardavimo kainos Lietuvoje  EUR/t  (2022 – 2023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</si>
</sst>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rgb="FFFF0000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Verdana"/>
      <family val="2"/>
      <charset val="186"/>
    </font>
    <font>
      <sz val="8"/>
      <color rgb="FF000000"/>
      <name val="Arial"/>
      <family val="2"/>
      <charset val="186"/>
    </font>
    <font>
      <sz val="7"/>
      <color rgb="FF004E32"/>
      <name val="Verdana"/>
      <family val="2"/>
      <charset val="186"/>
    </font>
    <font>
      <sz val="10"/>
      <color theme="1"/>
      <name val="Calibri"/>
      <family val="2"/>
      <scheme val="minor"/>
    </font>
    <font>
      <sz val="9"/>
      <name val="Times New Roman Baltic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EE1D8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424205"/>
      </left>
      <right/>
      <top/>
      <bottom style="thin">
        <color rgb="FF424205"/>
      </bottom>
      <diagonal/>
    </border>
    <border>
      <left style="thin">
        <color rgb="FF424205"/>
      </left>
      <right/>
      <top/>
      <bottom/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 style="thin">
        <color rgb="FF424205"/>
      </left>
      <right style="thin">
        <color rgb="FF424205"/>
      </right>
      <top style="thin">
        <color rgb="FF424205"/>
      </top>
      <bottom/>
      <diagonal/>
    </border>
    <border>
      <left style="thin">
        <color rgb="FF424205"/>
      </left>
      <right style="thin">
        <color rgb="FF424205"/>
      </right>
      <top/>
      <bottom/>
      <diagonal/>
    </border>
    <border>
      <left/>
      <right/>
      <top/>
      <bottom style="thin">
        <color rgb="FF424205"/>
      </bottom>
      <diagonal/>
    </border>
    <border>
      <left style="thin">
        <color rgb="FF424205"/>
      </left>
      <right style="thin">
        <color rgb="FF424205"/>
      </right>
      <top/>
      <bottom style="thin">
        <color rgb="FF424205"/>
      </bottom>
      <diagonal/>
    </border>
    <border>
      <left/>
      <right style="thin">
        <color rgb="FF424205"/>
      </right>
      <top style="thin">
        <color rgb="FF424205"/>
      </top>
      <bottom/>
      <diagonal/>
    </border>
    <border>
      <left/>
      <right style="thin">
        <color rgb="FF424205"/>
      </right>
      <top/>
      <bottom/>
      <diagonal/>
    </border>
    <border>
      <left/>
      <right style="thin">
        <color rgb="FF424205"/>
      </right>
      <top/>
      <bottom style="thin">
        <color rgb="FF42420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4" borderId="0" xfId="0" applyFont="1" applyFill="1"/>
    <xf numFmtId="0" fontId="2" fillId="4" borderId="0" xfId="0" applyFont="1" applyFill="1"/>
    <xf numFmtId="0" fontId="5" fillId="0" borderId="0" xfId="0" applyFont="1"/>
    <xf numFmtId="0" fontId="6" fillId="4" borderId="7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2" fontId="9" fillId="0" borderId="9" xfId="0" applyNumberFormat="1" applyFont="1" applyBorder="1"/>
    <xf numFmtId="164" fontId="10" fillId="4" borderId="9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0" xfId="0" applyFont="1"/>
    <xf numFmtId="0" fontId="0" fillId="0" borderId="19" xfId="0" applyBorder="1"/>
    <xf numFmtId="0" fontId="12" fillId="5" borderId="0" xfId="0" applyFont="1" applyFill="1" applyAlignment="1">
      <alignment horizontal="center" vertical="center" wrapText="1"/>
    </xf>
    <xf numFmtId="0" fontId="0" fillId="0" borderId="20" xfId="0" applyBorder="1"/>
    <xf numFmtId="0" fontId="12" fillId="5" borderId="17" xfId="0" applyFont="1" applyFill="1" applyBorder="1" applyAlignment="1">
      <alignment horizontal="center" vertical="center" wrapText="1"/>
    </xf>
    <xf numFmtId="0" fontId="1" fillId="4" borderId="0" xfId="0" applyFont="1" applyFill="1"/>
    <xf numFmtId="4" fontId="8" fillId="4" borderId="0" xfId="0" applyNumberFormat="1" applyFont="1" applyFill="1" applyAlignment="1">
      <alignment horizontal="right"/>
    </xf>
    <xf numFmtId="2" fontId="4" fillId="4" borderId="0" xfId="0" applyNumberFormat="1" applyFont="1" applyFill="1"/>
    <xf numFmtId="4" fontId="1" fillId="4" borderId="0" xfId="0" applyNumberFormat="1" applyFont="1" applyFill="1"/>
    <xf numFmtId="4" fontId="14" fillId="4" borderId="0" xfId="0" applyNumberFormat="1" applyFont="1" applyFill="1"/>
    <xf numFmtId="0" fontId="1" fillId="0" borderId="0" xfId="0" applyFont="1" applyAlignment="1">
      <alignment horizontal="left"/>
    </xf>
    <xf numFmtId="4" fontId="9" fillId="0" borderId="6" xfId="0" applyNumberFormat="1" applyFont="1" applyBorder="1"/>
    <xf numFmtId="0" fontId="12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38100</xdr:colOff>
      <xdr:row>13</xdr:row>
      <xdr:rowOff>84228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6196282" cy="76200"/>
    <xdr:pic>
      <xdr:nvPicPr>
        <xdr:cNvPr id="2" name="Picture 1">
          <a:extLst>
            <a:ext uri="{FF2B5EF4-FFF2-40B4-BE49-F238E27FC236}">
              <a16:creationId xmlns:a16="http://schemas.microsoft.com/office/drawing/2014/main" id="{41475B20-FB5A-48BA-A5AE-6B0BA6A97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8600"/>
          <a:ext cx="6196282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showGridLines="0" tabSelected="1" zoomScale="106" zoomScaleNormal="106" workbookViewId="0">
      <selection activeCell="K9" sqref="K9"/>
    </sheetView>
  </sheetViews>
  <sheetFormatPr defaultRowHeight="12.75" x14ac:dyDescent="0.2"/>
  <cols>
    <col min="1" max="1" width="39.85546875" style="1" customWidth="1"/>
    <col min="2" max="2" width="8.140625" style="1" customWidth="1"/>
    <col min="3" max="3" width="7.85546875" style="1" customWidth="1"/>
    <col min="4" max="4" width="8.42578125" style="1" customWidth="1"/>
    <col min="5" max="6" width="8.5703125" style="1" customWidth="1"/>
    <col min="7" max="7" width="7.7109375" style="1" customWidth="1"/>
    <col min="8" max="8" width="8.28515625" style="1" customWidth="1"/>
    <col min="9" max="16384" width="9.140625" style="1"/>
  </cols>
  <sheetData>
    <row r="1" spans="1:14" x14ac:dyDescent="0.2">
      <c r="A1" s="1" t="s">
        <v>89</v>
      </c>
    </row>
    <row r="2" spans="1:14" x14ac:dyDescent="0.2">
      <c r="G2" s="39"/>
    </row>
    <row r="3" spans="1:14" x14ac:dyDescent="0.2">
      <c r="A3" s="1" t="s">
        <v>95</v>
      </c>
      <c r="L3" s="34"/>
    </row>
    <row r="4" spans="1:14" ht="18" customHeight="1" x14ac:dyDescent="0.2">
      <c r="A4" s="10"/>
      <c r="B4" s="15">
        <v>2022</v>
      </c>
      <c r="C4" s="52">
        <v>2023</v>
      </c>
      <c r="D4" s="53"/>
      <c r="E4" s="53"/>
      <c r="F4" s="54"/>
      <c r="G4" s="50" t="s">
        <v>1</v>
      </c>
      <c r="H4" s="51"/>
      <c r="K4" s="34"/>
      <c r="L4" s="34"/>
      <c r="M4" s="34"/>
      <c r="N4" s="34"/>
    </row>
    <row r="5" spans="1:14" ht="17.25" customHeight="1" x14ac:dyDescent="0.2">
      <c r="A5" s="7" t="s">
        <v>0</v>
      </c>
      <c r="B5" s="11" t="s">
        <v>93</v>
      </c>
      <c r="C5" s="11" t="s">
        <v>4</v>
      </c>
      <c r="D5" s="11" t="s">
        <v>12</v>
      </c>
      <c r="E5" s="11" t="s">
        <v>88</v>
      </c>
      <c r="F5" s="11" t="s">
        <v>93</v>
      </c>
      <c r="G5" s="8" t="s">
        <v>2</v>
      </c>
      <c r="H5" s="9" t="s">
        <v>3</v>
      </c>
      <c r="K5" s="34"/>
      <c r="L5" s="34"/>
      <c r="M5" s="34"/>
      <c r="N5" s="34"/>
    </row>
    <row r="6" spans="1:14" ht="18.75" customHeight="1" x14ac:dyDescent="0.2">
      <c r="A6" s="5" t="s">
        <v>5</v>
      </c>
      <c r="B6" s="40">
        <v>1251.1300000000001</v>
      </c>
      <c r="C6" s="12">
        <v>1162.8499999999999</v>
      </c>
      <c r="D6" s="12">
        <v>1047.77</v>
      </c>
      <c r="E6" s="12">
        <v>1039.73</v>
      </c>
      <c r="F6" s="12">
        <v>974.59</v>
      </c>
      <c r="G6" s="13">
        <f t="shared" ref="G6:G12" si="0">100*(F6/E6)-100</f>
        <v>-6.2650880517057317</v>
      </c>
      <c r="H6" s="14">
        <f>100*(F6/B6)-100</f>
        <v>-22.103218690303976</v>
      </c>
      <c r="K6" s="34"/>
      <c r="L6" s="37"/>
      <c r="M6" s="35"/>
      <c r="N6" s="34"/>
    </row>
    <row r="7" spans="1:14" ht="27.75" customHeight="1" x14ac:dyDescent="0.25">
      <c r="A7" s="5" t="s">
        <v>6</v>
      </c>
      <c r="B7" s="40">
        <v>377.26</v>
      </c>
      <c r="C7" s="12">
        <v>383.03</v>
      </c>
      <c r="D7" s="12">
        <v>399.19</v>
      </c>
      <c r="E7" s="12">
        <v>393.27</v>
      </c>
      <c r="F7" s="12">
        <v>381.17</v>
      </c>
      <c r="G7" s="13">
        <f t="shared" si="0"/>
        <v>-3.0767665980115311</v>
      </c>
      <c r="H7" s="14">
        <f t="shared" ref="H7:H12" si="1">100*(F7/B7)-100</f>
        <v>1.0364205057520053</v>
      </c>
      <c r="J7" s="4"/>
      <c r="K7" s="36"/>
      <c r="L7" s="37"/>
      <c r="M7" s="35"/>
      <c r="N7" s="34"/>
    </row>
    <row r="8" spans="1:14" ht="26.25" customHeight="1" x14ac:dyDescent="0.25">
      <c r="A8" s="5" t="s">
        <v>7</v>
      </c>
      <c r="B8" s="40">
        <v>437.61</v>
      </c>
      <c r="C8" s="12">
        <v>451.75</v>
      </c>
      <c r="D8" s="12">
        <v>407.3</v>
      </c>
      <c r="E8" s="12">
        <v>424.98</v>
      </c>
      <c r="F8" s="12">
        <v>365.05</v>
      </c>
      <c r="G8" s="13">
        <f t="shared" si="0"/>
        <v>-14.101840086592304</v>
      </c>
      <c r="H8" s="14">
        <f t="shared" si="1"/>
        <v>-16.580973926555615</v>
      </c>
      <c r="K8" s="36"/>
      <c r="L8" s="37"/>
      <c r="M8" s="34"/>
      <c r="N8" s="34"/>
    </row>
    <row r="9" spans="1:14" ht="24.75" x14ac:dyDescent="0.25">
      <c r="A9" s="5" t="s">
        <v>8</v>
      </c>
      <c r="B9" s="40">
        <v>431.16</v>
      </c>
      <c r="C9" s="12">
        <v>455.72</v>
      </c>
      <c r="D9" s="12">
        <v>454.43</v>
      </c>
      <c r="E9" s="12">
        <v>462.31</v>
      </c>
      <c r="F9" s="12">
        <v>452.9</v>
      </c>
      <c r="G9" s="13">
        <f t="shared" si="0"/>
        <v>-2.0354307715602147</v>
      </c>
      <c r="H9" s="14">
        <f t="shared" si="1"/>
        <v>5.0422117079506279</v>
      </c>
      <c r="K9" s="36"/>
      <c r="L9" s="37"/>
      <c r="M9" s="35"/>
      <c r="N9" s="34"/>
    </row>
    <row r="10" spans="1:14" ht="25.5" customHeight="1" x14ac:dyDescent="0.2">
      <c r="A10" s="6" t="s">
        <v>9</v>
      </c>
      <c r="B10" s="40">
        <v>454.42</v>
      </c>
      <c r="C10" s="12">
        <v>463.37</v>
      </c>
      <c r="D10" s="12">
        <v>464.05</v>
      </c>
      <c r="E10" s="12">
        <v>480.73</v>
      </c>
      <c r="F10" s="12">
        <v>482.63</v>
      </c>
      <c r="G10" s="13">
        <f t="shared" si="0"/>
        <v>0.39523225095167902</v>
      </c>
      <c r="H10" s="14">
        <f t="shared" si="1"/>
        <v>6.2079133840940131</v>
      </c>
      <c r="K10" s="34"/>
      <c r="L10" s="37"/>
      <c r="M10" s="37"/>
      <c r="N10" s="34"/>
    </row>
    <row r="11" spans="1:14" ht="24.75" customHeight="1" x14ac:dyDescent="0.2">
      <c r="A11" s="6" t="s">
        <v>10</v>
      </c>
      <c r="B11" s="40">
        <v>1169.8699999999999</v>
      </c>
      <c r="C11" s="12">
        <v>1275.72</v>
      </c>
      <c r="D11" s="12">
        <v>1284.8699999999999</v>
      </c>
      <c r="E11" s="12">
        <v>1233.43</v>
      </c>
      <c r="F11" s="12">
        <v>1243.93</v>
      </c>
      <c r="G11" s="13">
        <f t="shared" si="0"/>
        <v>0.85128462904258129</v>
      </c>
      <c r="H11" s="14">
        <f t="shared" si="1"/>
        <v>6.3306179319069855</v>
      </c>
      <c r="K11" s="34"/>
      <c r="L11" s="37"/>
      <c r="M11" s="35"/>
      <c r="N11" s="34"/>
    </row>
    <row r="12" spans="1:14" ht="24" x14ac:dyDescent="0.2">
      <c r="A12" s="6" t="s">
        <v>11</v>
      </c>
      <c r="B12" s="40">
        <v>1181.48</v>
      </c>
      <c r="C12" s="12">
        <v>1500.64</v>
      </c>
      <c r="D12" s="12">
        <v>1329.61</v>
      </c>
      <c r="E12" s="12">
        <v>1368.22</v>
      </c>
      <c r="F12" s="12">
        <v>1248.9100000000001</v>
      </c>
      <c r="G12" s="13">
        <f t="shared" si="0"/>
        <v>-8.7200888745961862</v>
      </c>
      <c r="H12" s="14">
        <f t="shared" si="1"/>
        <v>5.7072485357348484</v>
      </c>
      <c r="K12" s="34"/>
      <c r="L12" s="37"/>
      <c r="M12" s="38"/>
      <c r="N12" s="34"/>
    </row>
    <row r="13" spans="1:14" ht="14.25" customHeight="1" x14ac:dyDescent="0.2">
      <c r="A13" s="3" t="s">
        <v>91</v>
      </c>
      <c r="B13" s="2"/>
      <c r="K13" s="34"/>
      <c r="L13" s="37"/>
      <c r="M13" s="34"/>
      <c r="N13" s="34"/>
    </row>
    <row r="14" spans="1:14" ht="13.5" customHeight="1" x14ac:dyDescent="0.2">
      <c r="A14" s="3" t="s">
        <v>92</v>
      </c>
      <c r="K14" s="34"/>
      <c r="L14" s="34"/>
      <c r="M14" s="34"/>
      <c r="N14" s="34"/>
    </row>
    <row r="15" spans="1:14" ht="13.5" customHeight="1" x14ac:dyDescent="0.2">
      <c r="A15" s="47" t="s">
        <v>94</v>
      </c>
      <c r="B15" s="48"/>
      <c r="C15" s="48"/>
      <c r="D15" s="48"/>
      <c r="E15" s="48"/>
      <c r="F15" s="48"/>
      <c r="G15" s="48"/>
      <c r="H15" s="48"/>
      <c r="I15" s="48"/>
      <c r="J15" s="49"/>
    </row>
  </sheetData>
  <mergeCells count="3">
    <mergeCell ref="G4:H4"/>
    <mergeCell ref="C4:F4"/>
    <mergeCell ref="A15:J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F10B-6821-4099-979A-587B64C0B50E}">
  <dimension ref="A1:W149"/>
  <sheetViews>
    <sheetView topLeftCell="A124" workbookViewId="0">
      <selection activeCell="P68" sqref="P68"/>
    </sheetView>
  </sheetViews>
  <sheetFormatPr defaultRowHeight="15" x14ac:dyDescent="0.25"/>
  <sheetData>
    <row r="1" spans="1:23" x14ac:dyDescent="0.25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ht="33.75" x14ac:dyDescent="0.25">
      <c r="A3" s="41" t="s">
        <v>14</v>
      </c>
      <c r="B3" s="20" t="s">
        <v>15</v>
      </c>
      <c r="C3" s="44" t="s">
        <v>17</v>
      </c>
      <c r="D3" s="20" t="s">
        <v>22</v>
      </c>
      <c r="E3" s="20" t="s">
        <v>18</v>
      </c>
      <c r="F3" s="20"/>
      <c r="G3" s="20" t="s">
        <v>25</v>
      </c>
      <c r="H3" s="20" t="s">
        <v>27</v>
      </c>
      <c r="I3" s="20" t="s">
        <v>25</v>
      </c>
      <c r="J3" s="20" t="s">
        <v>30</v>
      </c>
      <c r="K3" s="20" t="s">
        <v>30</v>
      </c>
      <c r="L3" s="20" t="s">
        <v>30</v>
      </c>
      <c r="M3" s="20" t="s">
        <v>33</v>
      </c>
      <c r="N3" s="20" t="s">
        <v>35</v>
      </c>
      <c r="O3" s="20" t="s">
        <v>35</v>
      </c>
      <c r="P3" s="20" t="s">
        <v>38</v>
      </c>
      <c r="Q3" s="20" t="s">
        <v>38</v>
      </c>
      <c r="R3" s="20" t="s">
        <v>38</v>
      </c>
      <c r="S3" s="20" t="s">
        <v>42</v>
      </c>
      <c r="T3" s="20" t="s">
        <v>43</v>
      </c>
      <c r="U3" s="20" t="s">
        <v>42</v>
      </c>
      <c r="V3" s="20" t="s">
        <v>44</v>
      </c>
      <c r="W3" s="21" t="s">
        <v>46</v>
      </c>
    </row>
    <row r="4" spans="1:23" ht="33.75" x14ac:dyDescent="0.25">
      <c r="A4" s="42"/>
      <c r="B4" s="16" t="s">
        <v>16</v>
      </c>
      <c r="C4" s="45"/>
      <c r="D4" s="16" t="s">
        <v>20</v>
      </c>
      <c r="E4" s="16" t="s">
        <v>19</v>
      </c>
      <c r="F4" s="16"/>
      <c r="G4" s="16" t="s">
        <v>26</v>
      </c>
      <c r="H4" s="16" t="s">
        <v>28</v>
      </c>
      <c r="I4" s="16" t="s">
        <v>29</v>
      </c>
      <c r="J4" s="16" t="s">
        <v>26</v>
      </c>
      <c r="K4" s="16" t="s">
        <v>31</v>
      </c>
      <c r="L4" s="16" t="s">
        <v>32</v>
      </c>
      <c r="M4" s="16" t="s">
        <v>34</v>
      </c>
      <c r="N4" s="16" t="s">
        <v>36</v>
      </c>
      <c r="O4" s="16" t="s">
        <v>37</v>
      </c>
      <c r="P4" s="16" t="s">
        <v>39</v>
      </c>
      <c r="Q4" s="16" t="s">
        <v>40</v>
      </c>
      <c r="R4" s="16" t="s">
        <v>41</v>
      </c>
      <c r="S4" s="16" t="s">
        <v>39</v>
      </c>
      <c r="T4" s="16" t="s">
        <v>28</v>
      </c>
      <c r="U4" s="16" t="s">
        <v>41</v>
      </c>
      <c r="V4" s="16" t="s">
        <v>45</v>
      </c>
      <c r="W4" s="22" t="s">
        <v>47</v>
      </c>
    </row>
    <row r="5" spans="1:23" ht="22.5" x14ac:dyDescent="0.25">
      <c r="A5" s="42"/>
      <c r="B5" s="16"/>
      <c r="C5" s="45"/>
      <c r="D5" s="16" t="s">
        <v>23</v>
      </c>
      <c r="E5" s="16" t="s">
        <v>24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2"/>
    </row>
    <row r="6" spans="1:23" x14ac:dyDescent="0.25">
      <c r="A6" s="43"/>
      <c r="B6" s="17"/>
      <c r="C6" s="4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23"/>
    </row>
    <row r="7" spans="1:23" ht="22.5" x14ac:dyDescent="0.25">
      <c r="A7" s="24" t="s">
        <v>48</v>
      </c>
      <c r="B7" s="18">
        <v>9.89</v>
      </c>
      <c r="C7" s="18">
        <v>56.78</v>
      </c>
      <c r="D7" s="18"/>
      <c r="E7" s="18"/>
      <c r="F7" s="18"/>
      <c r="G7" s="18"/>
      <c r="H7" s="18"/>
      <c r="I7" s="18"/>
      <c r="J7" s="18"/>
      <c r="K7" s="18"/>
      <c r="L7" s="18"/>
      <c r="M7" s="18">
        <v>2.5</v>
      </c>
      <c r="N7" s="18">
        <v>1834.5</v>
      </c>
      <c r="O7" s="18">
        <v>733.8</v>
      </c>
      <c r="P7" s="18"/>
      <c r="Q7" s="18"/>
      <c r="R7" s="18"/>
      <c r="S7" s="18"/>
      <c r="T7" s="18"/>
      <c r="U7" s="18"/>
      <c r="V7" s="18">
        <v>55.23</v>
      </c>
      <c r="W7" s="25">
        <v>8.94</v>
      </c>
    </row>
    <row r="8" spans="1:23" ht="22.5" x14ac:dyDescent="0.25">
      <c r="A8" s="24" t="s">
        <v>49</v>
      </c>
      <c r="B8" s="18">
        <v>0.2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>
        <v>0.2</v>
      </c>
      <c r="W8" s="25"/>
    </row>
    <row r="9" spans="1:23" ht="22.5" x14ac:dyDescent="0.25">
      <c r="A9" s="24" t="s">
        <v>50</v>
      </c>
      <c r="B9" s="18">
        <v>1.57</v>
      </c>
      <c r="C9" s="18"/>
      <c r="D9" s="18">
        <v>164.5</v>
      </c>
      <c r="E9" s="18">
        <v>940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>
        <v>0.23</v>
      </c>
      <c r="W9" s="25">
        <v>1.52</v>
      </c>
    </row>
    <row r="10" spans="1:23" ht="22.5" x14ac:dyDescent="0.25">
      <c r="A10" s="24" t="s">
        <v>51</v>
      </c>
      <c r="B10" s="18">
        <v>4.97</v>
      </c>
      <c r="C10" s="18"/>
      <c r="D10" s="18">
        <v>7930</v>
      </c>
      <c r="E10" s="18">
        <v>2665.55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>
        <v>3.7</v>
      </c>
      <c r="W10" s="25">
        <v>4.25</v>
      </c>
    </row>
    <row r="11" spans="1:23" ht="22.5" x14ac:dyDescent="0.25">
      <c r="A11" s="24" t="s">
        <v>52</v>
      </c>
      <c r="B11" s="18">
        <v>1.93</v>
      </c>
      <c r="C11" s="18"/>
      <c r="D11" s="18">
        <v>8.14</v>
      </c>
      <c r="E11" s="18">
        <v>1.1299999999999999</v>
      </c>
      <c r="F11" s="18"/>
      <c r="G11" s="18"/>
      <c r="H11" s="18" t="s">
        <v>90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>
        <v>8.8000000000000007</v>
      </c>
      <c r="W11" s="25">
        <v>0.33</v>
      </c>
    </row>
    <row r="12" spans="1:23" x14ac:dyDescent="0.25">
      <c r="A12" s="24" t="s">
        <v>53</v>
      </c>
      <c r="B12" s="18">
        <v>10.199999999999999</v>
      </c>
      <c r="C12" s="18"/>
      <c r="D12" s="18">
        <v>43365</v>
      </c>
      <c r="E12" s="18">
        <v>1806.88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v>18.100000000000001</v>
      </c>
      <c r="W12" s="25">
        <v>16.100000000000001</v>
      </c>
    </row>
    <row r="13" spans="1:23" x14ac:dyDescent="0.25">
      <c r="A13" s="24" t="s">
        <v>54</v>
      </c>
      <c r="B13" s="18">
        <v>0.05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>
        <v>0.05</v>
      </c>
    </row>
    <row r="14" spans="1:23" x14ac:dyDescent="0.25">
      <c r="A14" s="24" t="s">
        <v>55</v>
      </c>
      <c r="B14" s="18">
        <v>633</v>
      </c>
      <c r="C14" s="18"/>
      <c r="D14" s="18">
        <v>109182.96</v>
      </c>
      <c r="E14" s="18">
        <v>545.91</v>
      </c>
      <c r="F14" s="18"/>
      <c r="G14" s="18">
        <v>263</v>
      </c>
      <c r="H14" s="18">
        <v>360419.88</v>
      </c>
      <c r="I14" s="18">
        <v>1370.42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>
        <v>545</v>
      </c>
      <c r="W14" s="25">
        <v>551</v>
      </c>
    </row>
    <row r="15" spans="1:23" ht="22.5" x14ac:dyDescent="0.25">
      <c r="A15" s="24" t="s">
        <v>56</v>
      </c>
      <c r="B15" s="18">
        <v>46.46</v>
      </c>
      <c r="C15" s="18"/>
      <c r="D15" s="18">
        <v>1550</v>
      </c>
      <c r="E15" s="18">
        <v>3100</v>
      </c>
      <c r="F15" s="18"/>
      <c r="G15" s="18">
        <v>3.45</v>
      </c>
      <c r="H15" s="18">
        <v>22400.5</v>
      </c>
      <c r="I15" s="18">
        <v>6492.9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>
        <v>13.82</v>
      </c>
      <c r="W15" s="25">
        <v>36.590000000000003</v>
      </c>
    </row>
    <row r="16" spans="1:23" ht="22.5" x14ac:dyDescent="0.25">
      <c r="A16" s="24" t="s">
        <v>57</v>
      </c>
      <c r="B16" s="18">
        <v>286.35000000000002</v>
      </c>
      <c r="C16" s="18">
        <v>1013.06</v>
      </c>
      <c r="D16" s="18"/>
      <c r="E16" s="18"/>
      <c r="F16" s="18"/>
      <c r="G16" s="18"/>
      <c r="H16" s="18"/>
      <c r="I16" s="18"/>
      <c r="J16" s="18"/>
      <c r="K16" s="18"/>
      <c r="L16" s="18"/>
      <c r="M16" s="18">
        <v>481.85</v>
      </c>
      <c r="N16" s="18">
        <v>492501.22</v>
      </c>
      <c r="O16" s="18">
        <v>1022.1</v>
      </c>
      <c r="P16" s="18">
        <v>115.15</v>
      </c>
      <c r="Q16" s="18">
        <v>183046.28</v>
      </c>
      <c r="R16" s="18">
        <v>1589.7</v>
      </c>
      <c r="S16" s="18">
        <v>373.35</v>
      </c>
      <c r="T16" s="18">
        <v>456001.08</v>
      </c>
      <c r="U16" s="18">
        <v>1221.3800000000001</v>
      </c>
      <c r="V16" s="18"/>
      <c r="W16" s="25">
        <v>329.06</v>
      </c>
    </row>
    <row r="17" spans="1:23" ht="22.5" x14ac:dyDescent="0.25">
      <c r="A17" s="24" t="s">
        <v>58</v>
      </c>
      <c r="B17" s="18"/>
      <c r="C17" s="18"/>
      <c r="D17" s="18">
        <v>4235</v>
      </c>
      <c r="E17" s="18">
        <v>2289.19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>
        <v>1.85</v>
      </c>
      <c r="W17" s="25"/>
    </row>
    <row r="18" spans="1:23" ht="22.5" x14ac:dyDescent="0.25">
      <c r="A18" s="24" t="s">
        <v>59</v>
      </c>
      <c r="B18" s="18">
        <v>1.2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>
        <v>0.3</v>
      </c>
      <c r="N18" s="18">
        <v>1306</v>
      </c>
      <c r="O18" s="18">
        <v>4353.33</v>
      </c>
      <c r="P18" s="18"/>
      <c r="Q18" s="18"/>
      <c r="R18" s="18"/>
      <c r="S18" s="18"/>
      <c r="T18" s="18"/>
      <c r="U18" s="18"/>
      <c r="V18" s="18"/>
      <c r="W18" s="25">
        <v>0.9</v>
      </c>
    </row>
    <row r="19" spans="1:23" x14ac:dyDescent="0.25">
      <c r="A19" s="24" t="s">
        <v>60</v>
      </c>
      <c r="B19" s="18">
        <v>23</v>
      </c>
      <c r="C19" s="18"/>
      <c r="D19" s="18"/>
      <c r="E19" s="18"/>
      <c r="F19" s="18"/>
      <c r="G19" s="18">
        <v>26</v>
      </c>
      <c r="H19" s="18">
        <v>27286</v>
      </c>
      <c r="I19" s="18">
        <v>1049.46</v>
      </c>
      <c r="J19" s="18"/>
      <c r="K19" s="18"/>
      <c r="L19" s="18"/>
      <c r="M19" s="18">
        <v>24</v>
      </c>
      <c r="N19" s="18">
        <v>33217</v>
      </c>
      <c r="O19" s="18">
        <v>1384.04</v>
      </c>
      <c r="P19" s="18"/>
      <c r="Q19" s="18"/>
      <c r="R19" s="18"/>
      <c r="S19" s="18"/>
      <c r="T19" s="18"/>
      <c r="U19" s="18"/>
      <c r="V19" s="18"/>
      <c r="W19" s="25">
        <v>25</v>
      </c>
    </row>
    <row r="20" spans="1:23" ht="22.5" x14ac:dyDescent="0.25">
      <c r="A20" s="24" t="s">
        <v>61</v>
      </c>
      <c r="B20" s="18">
        <v>13</v>
      </c>
      <c r="C20" s="18"/>
      <c r="D20" s="18">
        <v>14832</v>
      </c>
      <c r="E20" s="18">
        <v>1483.2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>
        <v>15</v>
      </c>
      <c r="W20" s="25">
        <v>8</v>
      </c>
    </row>
    <row r="21" spans="1:23" ht="22.5" x14ac:dyDescent="0.25">
      <c r="A21" s="26" t="s">
        <v>62</v>
      </c>
      <c r="B21" s="27"/>
      <c r="C21" s="27"/>
      <c r="D21" s="27">
        <v>63804.02</v>
      </c>
      <c r="E21" s="27">
        <v>1389.16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>
        <v>45.93</v>
      </c>
      <c r="W21" s="28"/>
    </row>
    <row r="22" spans="1:23" x14ac:dyDescent="0.25">
      <c r="M22">
        <f>SUM(M7:M20)</f>
        <v>508.65000000000003</v>
      </c>
      <c r="N22">
        <f>SUM(N7:N20)</f>
        <v>528858.72</v>
      </c>
    </row>
    <row r="23" spans="1:23" x14ac:dyDescent="0.25">
      <c r="A23" s="57"/>
      <c r="B23" s="57"/>
      <c r="M23">
        <f>N22/M22</f>
        <v>1039.7301091123561</v>
      </c>
    </row>
    <row r="24" spans="1:23" x14ac:dyDescent="0.25">
      <c r="A24" s="58"/>
      <c r="B24" s="58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33.75" x14ac:dyDescent="0.25">
      <c r="A26" s="41" t="s">
        <v>14</v>
      </c>
      <c r="B26" s="20" t="s">
        <v>15</v>
      </c>
      <c r="C26" s="44" t="s">
        <v>17</v>
      </c>
      <c r="D26" s="20" t="s">
        <v>22</v>
      </c>
      <c r="E26" s="20" t="s">
        <v>18</v>
      </c>
      <c r="F26" s="20"/>
      <c r="G26" s="20" t="s">
        <v>25</v>
      </c>
      <c r="H26" s="20" t="s">
        <v>27</v>
      </c>
      <c r="I26" s="20" t="s">
        <v>25</v>
      </c>
      <c r="J26" s="20" t="s">
        <v>30</v>
      </c>
      <c r="K26" s="20" t="s">
        <v>30</v>
      </c>
      <c r="L26" s="20" t="s">
        <v>30</v>
      </c>
      <c r="M26" s="20" t="s">
        <v>33</v>
      </c>
      <c r="N26" s="20" t="s">
        <v>35</v>
      </c>
      <c r="O26" s="20" t="s">
        <v>35</v>
      </c>
      <c r="P26" s="20" t="s">
        <v>38</v>
      </c>
      <c r="Q26" s="20" t="s">
        <v>38</v>
      </c>
      <c r="R26" s="20" t="s">
        <v>38</v>
      </c>
      <c r="S26" s="20" t="s">
        <v>42</v>
      </c>
      <c r="T26" s="20" t="s">
        <v>43</v>
      </c>
      <c r="U26" s="20" t="s">
        <v>42</v>
      </c>
      <c r="V26" s="20" t="s">
        <v>44</v>
      </c>
      <c r="W26" s="21" t="s">
        <v>46</v>
      </c>
    </row>
    <row r="27" spans="1:23" ht="33.75" x14ac:dyDescent="0.25">
      <c r="A27" s="42"/>
      <c r="B27" s="16" t="s">
        <v>16</v>
      </c>
      <c r="C27" s="45"/>
      <c r="D27" s="16" t="s">
        <v>20</v>
      </c>
      <c r="E27" s="16" t="s">
        <v>19</v>
      </c>
      <c r="F27" s="16"/>
      <c r="G27" s="16" t="s">
        <v>26</v>
      </c>
      <c r="H27" s="16" t="s">
        <v>28</v>
      </c>
      <c r="I27" s="16" t="s">
        <v>29</v>
      </c>
      <c r="J27" s="16" t="s">
        <v>26</v>
      </c>
      <c r="K27" s="16" t="s">
        <v>31</v>
      </c>
      <c r="L27" s="16" t="s">
        <v>32</v>
      </c>
      <c r="M27" s="16" t="s">
        <v>34</v>
      </c>
      <c r="N27" s="16" t="s">
        <v>36</v>
      </c>
      <c r="O27" s="16" t="s">
        <v>37</v>
      </c>
      <c r="P27" s="16" t="s">
        <v>39</v>
      </c>
      <c r="Q27" s="16" t="s">
        <v>40</v>
      </c>
      <c r="R27" s="16" t="s">
        <v>41</v>
      </c>
      <c r="S27" s="16" t="s">
        <v>39</v>
      </c>
      <c r="T27" s="16" t="s">
        <v>28</v>
      </c>
      <c r="U27" s="16" t="s">
        <v>41</v>
      </c>
      <c r="V27" s="16" t="s">
        <v>45</v>
      </c>
      <c r="W27" s="22" t="s">
        <v>47</v>
      </c>
    </row>
    <row r="28" spans="1:23" ht="22.5" x14ac:dyDescent="0.25">
      <c r="A28" s="42"/>
      <c r="B28" s="16"/>
      <c r="C28" s="45"/>
      <c r="D28" s="16" t="s">
        <v>23</v>
      </c>
      <c r="E28" s="16" t="s">
        <v>24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22"/>
    </row>
    <row r="29" spans="1:23" x14ac:dyDescent="0.25">
      <c r="A29" s="43"/>
      <c r="B29" s="17"/>
      <c r="C29" s="4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23"/>
    </row>
    <row r="30" spans="1:23" ht="22.5" x14ac:dyDescent="0.25">
      <c r="A30" s="24" t="s">
        <v>49</v>
      </c>
      <c r="B30" s="18"/>
      <c r="C30" s="18">
        <v>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>
        <v>6</v>
      </c>
      <c r="W30" s="25"/>
    </row>
    <row r="31" spans="1:23" ht="22.5" x14ac:dyDescent="0.25">
      <c r="A31" s="24" t="s">
        <v>50</v>
      </c>
      <c r="B31" s="18">
        <v>0.88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>
        <v>0.88</v>
      </c>
      <c r="W31" s="25"/>
    </row>
    <row r="32" spans="1:23" x14ac:dyDescent="0.25">
      <c r="A32" s="24" t="s">
        <v>63</v>
      </c>
      <c r="B32" s="18">
        <v>26.72</v>
      </c>
      <c r="C32" s="18"/>
      <c r="D32" s="18"/>
      <c r="E32" s="18"/>
      <c r="F32" s="18"/>
      <c r="G32" s="18">
        <v>28</v>
      </c>
      <c r="H32" s="18">
        <v>25961</v>
      </c>
      <c r="I32" s="18">
        <v>927.18</v>
      </c>
      <c r="J32" s="18"/>
      <c r="K32" s="18"/>
      <c r="L32" s="18"/>
      <c r="M32" s="18"/>
      <c r="N32" s="18"/>
      <c r="O32" s="18">
        <v>1018.12</v>
      </c>
      <c r="P32" s="18"/>
      <c r="Q32" s="18"/>
      <c r="R32" s="18"/>
      <c r="S32" s="18"/>
      <c r="T32" s="18"/>
      <c r="U32" s="18"/>
      <c r="V32" s="18"/>
      <c r="W32" s="25">
        <v>21.72</v>
      </c>
    </row>
    <row r="33" spans="1:23" ht="22.5" x14ac:dyDescent="0.25">
      <c r="A33" s="24" t="s">
        <v>51</v>
      </c>
      <c r="B33" s="18">
        <v>22.31</v>
      </c>
      <c r="C33" s="18">
        <v>57.54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>
        <v>1096.57</v>
      </c>
      <c r="P33" s="18"/>
      <c r="Q33" s="18"/>
      <c r="R33" s="18"/>
      <c r="S33" s="18"/>
      <c r="T33" s="18"/>
      <c r="U33" s="18"/>
      <c r="V33" s="18">
        <v>4.67</v>
      </c>
      <c r="W33" s="25">
        <v>3.42</v>
      </c>
    </row>
    <row r="34" spans="1:23" ht="22.5" x14ac:dyDescent="0.25">
      <c r="A34" s="24" t="s">
        <v>52</v>
      </c>
      <c r="B34" s="18"/>
      <c r="C34" s="18">
        <v>867.6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>
        <v>867.6</v>
      </c>
      <c r="W34" s="25"/>
    </row>
    <row r="35" spans="1:23" x14ac:dyDescent="0.25">
      <c r="A35" s="24" t="s">
        <v>53</v>
      </c>
      <c r="B35" s="18">
        <v>38.5</v>
      </c>
      <c r="C35" s="18">
        <v>1996.8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>
        <v>1975.8</v>
      </c>
      <c r="W35" s="25">
        <v>59.5</v>
      </c>
    </row>
    <row r="36" spans="1:23" ht="22.5" x14ac:dyDescent="0.25">
      <c r="A36" s="24" t="s">
        <v>64</v>
      </c>
      <c r="B36" s="18">
        <v>2</v>
      </c>
      <c r="C36" s="18">
        <v>458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>
        <v>458</v>
      </c>
      <c r="W36" s="25">
        <v>2</v>
      </c>
    </row>
    <row r="37" spans="1:23" x14ac:dyDescent="0.25">
      <c r="A37" s="24" t="s">
        <v>54</v>
      </c>
      <c r="B37" s="18">
        <v>15.56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25">
        <v>15.56</v>
      </c>
    </row>
    <row r="38" spans="1:23" x14ac:dyDescent="0.25">
      <c r="A38" s="24" t="s">
        <v>55</v>
      </c>
      <c r="B38" s="18">
        <v>220</v>
      </c>
      <c r="C38" s="18">
        <v>11398</v>
      </c>
      <c r="D38" s="18">
        <v>476520.42</v>
      </c>
      <c r="E38" s="18">
        <v>387.1</v>
      </c>
      <c r="F38" s="18"/>
      <c r="G38" s="18">
        <v>401</v>
      </c>
      <c r="H38" s="18">
        <v>149675.28</v>
      </c>
      <c r="I38" s="18">
        <v>373.26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>
        <v>13154</v>
      </c>
      <c r="W38" s="25">
        <v>96</v>
      </c>
    </row>
    <row r="39" spans="1:23" ht="22.5" x14ac:dyDescent="0.25">
      <c r="A39" s="24" t="s">
        <v>56</v>
      </c>
      <c r="B39" s="18">
        <v>95.47</v>
      </c>
      <c r="C39" s="18">
        <v>388.5</v>
      </c>
      <c r="D39" s="18"/>
      <c r="E39" s="18"/>
      <c r="F39" s="18"/>
      <c r="G39" s="18"/>
      <c r="H39" s="18"/>
      <c r="I39" s="18"/>
      <c r="J39" s="18"/>
      <c r="K39" s="18"/>
      <c r="L39" s="18"/>
      <c r="M39" s="18">
        <v>343.94</v>
      </c>
      <c r="N39" s="18">
        <v>129013.09</v>
      </c>
      <c r="O39" s="18">
        <v>375.1</v>
      </c>
      <c r="P39" s="18">
        <v>2.46</v>
      </c>
      <c r="Q39" s="18">
        <v>1340.87</v>
      </c>
      <c r="R39" s="18">
        <v>545.07000000000005</v>
      </c>
      <c r="S39" s="18"/>
      <c r="T39" s="18"/>
      <c r="U39" s="18"/>
      <c r="V39" s="18">
        <v>-4.83</v>
      </c>
      <c r="W39" s="25">
        <v>142.4</v>
      </c>
    </row>
    <row r="40" spans="1:23" ht="22.5" x14ac:dyDescent="0.25">
      <c r="A40" s="24" t="s">
        <v>57</v>
      </c>
      <c r="B40" s="18">
        <v>275.52</v>
      </c>
      <c r="C40" s="18">
        <v>1451.3</v>
      </c>
      <c r="D40" s="18"/>
      <c r="E40" s="18"/>
      <c r="F40" s="18"/>
      <c r="G40" s="18"/>
      <c r="H40" s="18"/>
      <c r="I40" s="18"/>
      <c r="J40" s="18"/>
      <c r="K40" s="18"/>
      <c r="L40" s="18"/>
      <c r="M40" s="18">
        <v>1463.25</v>
      </c>
      <c r="N40" s="18">
        <v>616913.77</v>
      </c>
      <c r="O40" s="18">
        <v>421.6</v>
      </c>
      <c r="P40" s="18">
        <v>36.49</v>
      </c>
      <c r="Q40" s="18">
        <v>29668.91</v>
      </c>
      <c r="R40" s="18">
        <v>813.07</v>
      </c>
      <c r="S40" s="18"/>
      <c r="T40" s="18"/>
      <c r="U40" s="18"/>
      <c r="V40" s="18"/>
      <c r="W40" s="25">
        <v>227.08</v>
      </c>
    </row>
    <row r="41" spans="1:23" ht="22.5" x14ac:dyDescent="0.25">
      <c r="A41" s="24" t="s">
        <v>65</v>
      </c>
      <c r="B41" s="18">
        <v>24.31</v>
      </c>
      <c r="C41" s="18">
        <v>1305.03</v>
      </c>
      <c r="D41" s="18"/>
      <c r="E41" s="18"/>
      <c r="F41" s="18"/>
      <c r="G41" s="18"/>
      <c r="H41" s="18"/>
      <c r="I41" s="18"/>
      <c r="J41" s="18"/>
      <c r="K41" s="18"/>
      <c r="L41" s="18"/>
      <c r="M41" s="18">
        <v>1261.08</v>
      </c>
      <c r="N41" s="18">
        <v>462462.02</v>
      </c>
      <c r="O41" s="18">
        <v>366.72</v>
      </c>
      <c r="P41" s="18"/>
      <c r="Q41" s="18"/>
      <c r="R41" s="18"/>
      <c r="S41" s="18"/>
      <c r="T41" s="18"/>
      <c r="U41" s="18"/>
      <c r="V41" s="18"/>
      <c r="W41" s="25">
        <v>68.260000000000005</v>
      </c>
    </row>
    <row r="42" spans="1:23" x14ac:dyDescent="0.25">
      <c r="A42" s="24" t="s">
        <v>66</v>
      </c>
      <c r="B42" s="18">
        <v>40.229999999999997</v>
      </c>
      <c r="C42" s="18">
        <v>10.1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>
        <v>1014.26</v>
      </c>
      <c r="P42" s="18">
        <v>5</v>
      </c>
      <c r="Q42" s="18">
        <v>5800</v>
      </c>
      <c r="R42" s="18">
        <v>1160</v>
      </c>
      <c r="S42" s="18"/>
      <c r="T42" s="18"/>
      <c r="U42" s="18"/>
      <c r="V42" s="18"/>
      <c r="W42" s="25">
        <v>43.98</v>
      </c>
    </row>
    <row r="43" spans="1:23" x14ac:dyDescent="0.25">
      <c r="A43" s="24" t="s">
        <v>60</v>
      </c>
      <c r="B43" s="18">
        <v>19</v>
      </c>
      <c r="C43" s="18"/>
      <c r="D43" s="18"/>
      <c r="E43" s="18"/>
      <c r="F43" s="18"/>
      <c r="G43" s="18">
        <v>17</v>
      </c>
      <c r="H43" s="18">
        <v>14607</v>
      </c>
      <c r="I43" s="18">
        <v>859.24</v>
      </c>
      <c r="J43" s="18"/>
      <c r="K43" s="18"/>
      <c r="L43" s="18"/>
      <c r="M43" s="18"/>
      <c r="N43" s="18"/>
      <c r="O43" s="18">
        <v>1019.73</v>
      </c>
      <c r="P43" s="18"/>
      <c r="Q43" s="18"/>
      <c r="R43" s="18"/>
      <c r="S43" s="18"/>
      <c r="T43" s="18"/>
      <c r="U43" s="18"/>
      <c r="V43" s="18"/>
      <c r="W43" s="25">
        <v>10</v>
      </c>
    </row>
    <row r="44" spans="1:23" ht="33.75" x14ac:dyDescent="0.25">
      <c r="A44" s="24" t="s">
        <v>67</v>
      </c>
      <c r="B44" s="18"/>
      <c r="C44" s="18">
        <v>17.079999999999998</v>
      </c>
      <c r="D44" s="18"/>
      <c r="E44" s="18"/>
      <c r="F44" s="18"/>
      <c r="G44" s="18"/>
      <c r="H44" s="18"/>
      <c r="I44" s="18"/>
      <c r="J44" s="18"/>
      <c r="K44" s="18"/>
      <c r="L44" s="18"/>
      <c r="M44" s="18">
        <v>17.079999999999998</v>
      </c>
      <c r="N44" s="18">
        <v>5124</v>
      </c>
      <c r="O44" s="18">
        <v>300</v>
      </c>
      <c r="P44" s="18"/>
      <c r="Q44" s="18"/>
      <c r="R44" s="18"/>
      <c r="S44" s="18"/>
      <c r="T44" s="18"/>
      <c r="U44" s="18"/>
      <c r="V44" s="18"/>
      <c r="W44" s="25"/>
    </row>
    <row r="45" spans="1:23" ht="22.5" x14ac:dyDescent="0.25">
      <c r="A45" s="26" t="s">
        <v>68</v>
      </c>
      <c r="B45" s="27">
        <v>2.91</v>
      </c>
      <c r="C45" s="27">
        <v>7.98</v>
      </c>
      <c r="D45" s="27"/>
      <c r="E45" s="27"/>
      <c r="F45" s="27"/>
      <c r="G45" s="27"/>
      <c r="H45" s="27"/>
      <c r="I45" s="27"/>
      <c r="J45" s="27"/>
      <c r="K45" s="27"/>
      <c r="L45" s="27"/>
      <c r="M45" s="27">
        <v>5.12</v>
      </c>
      <c r="N45" s="27">
        <v>1868</v>
      </c>
      <c r="O45" s="27">
        <v>364.84</v>
      </c>
      <c r="P45" s="27"/>
      <c r="Q45" s="27"/>
      <c r="R45" s="27"/>
      <c r="S45" s="27"/>
      <c r="T45" s="27"/>
      <c r="U45" s="27"/>
      <c r="V45" s="27"/>
      <c r="W45" s="28">
        <v>5.77</v>
      </c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>
        <f>SUM(M30:M45)</f>
        <v>3090.47</v>
      </c>
      <c r="N46" s="1">
        <f>SUM(N30:N45)</f>
        <v>1215380.8799999999</v>
      </c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>
        <f>N46/M46</f>
        <v>393.26732827045726</v>
      </c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33.75" x14ac:dyDescent="0.25">
      <c r="A49" s="19" t="s">
        <v>15</v>
      </c>
      <c r="B49" s="44" t="s">
        <v>17</v>
      </c>
      <c r="C49" s="20" t="s">
        <v>18</v>
      </c>
      <c r="D49" s="20" t="s">
        <v>18</v>
      </c>
      <c r="E49" s="20" t="s">
        <v>25</v>
      </c>
      <c r="F49" s="20"/>
      <c r="G49" s="20" t="s">
        <v>27</v>
      </c>
      <c r="H49" s="20" t="s">
        <v>25</v>
      </c>
      <c r="I49" s="20" t="s">
        <v>30</v>
      </c>
      <c r="J49" s="20" t="s">
        <v>30</v>
      </c>
      <c r="K49" s="20" t="s">
        <v>30</v>
      </c>
      <c r="L49" s="20" t="s">
        <v>33</v>
      </c>
      <c r="M49" s="20" t="s">
        <v>35</v>
      </c>
      <c r="N49" s="20" t="s">
        <v>35</v>
      </c>
      <c r="O49" s="20" t="s">
        <v>38</v>
      </c>
      <c r="P49" s="20" t="s">
        <v>38</v>
      </c>
      <c r="Q49" s="20" t="s">
        <v>38</v>
      </c>
      <c r="R49" s="20" t="s">
        <v>42</v>
      </c>
      <c r="S49" s="20" t="s">
        <v>43</v>
      </c>
      <c r="T49" s="20" t="s">
        <v>42</v>
      </c>
      <c r="U49" s="20" t="s">
        <v>44</v>
      </c>
      <c r="V49" s="20" t="s">
        <v>46</v>
      </c>
      <c r="W49" s="30"/>
    </row>
    <row r="50" spans="1:23" ht="33.75" x14ac:dyDescent="0.25">
      <c r="A50" s="31" t="s">
        <v>16</v>
      </c>
      <c r="B50" s="45"/>
      <c r="C50" s="16" t="s">
        <v>19</v>
      </c>
      <c r="D50" s="16" t="s">
        <v>19</v>
      </c>
      <c r="E50" s="16" t="s">
        <v>26</v>
      </c>
      <c r="F50" s="16"/>
      <c r="G50" s="16" t="s">
        <v>28</v>
      </c>
      <c r="H50" s="16" t="s">
        <v>29</v>
      </c>
      <c r="I50" s="16" t="s">
        <v>26</v>
      </c>
      <c r="J50" s="16" t="s">
        <v>31</v>
      </c>
      <c r="K50" s="16" t="s">
        <v>32</v>
      </c>
      <c r="L50" s="16" t="s">
        <v>34</v>
      </c>
      <c r="M50" s="16" t="s">
        <v>36</v>
      </c>
      <c r="N50" s="16" t="s">
        <v>37</v>
      </c>
      <c r="O50" s="16" t="s">
        <v>39</v>
      </c>
      <c r="P50" s="16" t="s">
        <v>40</v>
      </c>
      <c r="Q50" s="16" t="s">
        <v>41</v>
      </c>
      <c r="R50" s="16" t="s">
        <v>39</v>
      </c>
      <c r="S50" s="16" t="s">
        <v>28</v>
      </c>
      <c r="T50" s="16" t="s">
        <v>41</v>
      </c>
      <c r="U50" s="16" t="s">
        <v>45</v>
      </c>
      <c r="V50" s="16" t="s">
        <v>47</v>
      </c>
      <c r="W50" s="32"/>
    </row>
    <row r="51" spans="1:23" ht="22.5" x14ac:dyDescent="0.25">
      <c r="A51" s="31"/>
      <c r="B51" s="45"/>
      <c r="C51" s="16" t="s">
        <v>20</v>
      </c>
      <c r="D51" s="16" t="s">
        <v>24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32"/>
    </row>
    <row r="52" spans="1:23" x14ac:dyDescent="0.25">
      <c r="A52" s="33"/>
      <c r="B52" s="46"/>
      <c r="C52" s="17" t="s">
        <v>21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32"/>
    </row>
    <row r="53" spans="1:23" ht="22.5" x14ac:dyDescent="0.25">
      <c r="A53" s="24" t="s">
        <v>69</v>
      </c>
      <c r="B53" s="18"/>
      <c r="C53" s="18">
        <v>1.3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>
        <v>1.3</v>
      </c>
      <c r="W53" s="25"/>
    </row>
    <row r="54" spans="1:23" ht="22.5" x14ac:dyDescent="0.25">
      <c r="A54" s="24" t="s">
        <v>70</v>
      </c>
      <c r="B54" s="18">
        <v>5</v>
      </c>
      <c r="C54" s="18"/>
      <c r="D54" s="18">
        <v>105.73</v>
      </c>
      <c r="E54" s="18">
        <v>0.48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>
        <v>221</v>
      </c>
      <c r="W54" s="25">
        <v>6</v>
      </c>
    </row>
    <row r="55" spans="1:23" x14ac:dyDescent="0.25">
      <c r="A55" s="24" t="s">
        <v>63</v>
      </c>
      <c r="B55" s="18">
        <v>744.11</v>
      </c>
      <c r="C55" s="18">
        <v>318</v>
      </c>
      <c r="D55" s="18">
        <v>5195</v>
      </c>
      <c r="E55" s="18">
        <v>5195</v>
      </c>
      <c r="F55" s="18"/>
      <c r="G55" s="18">
        <v>940</v>
      </c>
      <c r="H55" s="18">
        <v>893069</v>
      </c>
      <c r="I55" s="18">
        <v>950.07</v>
      </c>
      <c r="J55" s="18">
        <v>24</v>
      </c>
      <c r="K55" s="18">
        <v>28486</v>
      </c>
      <c r="L55" s="18">
        <v>1186.92</v>
      </c>
      <c r="M55" s="18"/>
      <c r="N55" s="18"/>
      <c r="O55" s="18">
        <v>9642.23</v>
      </c>
      <c r="P55" s="18"/>
      <c r="Q55" s="18"/>
      <c r="R55" s="18"/>
      <c r="S55" s="18"/>
      <c r="T55" s="18"/>
      <c r="U55" s="18"/>
      <c r="V55" s="18"/>
      <c r="W55" s="25">
        <v>741.11</v>
      </c>
    </row>
    <row r="56" spans="1:23" ht="22.5" x14ac:dyDescent="0.25">
      <c r="A56" s="24" t="s">
        <v>51</v>
      </c>
      <c r="B56" s="18">
        <v>35.39</v>
      </c>
      <c r="C56" s="18">
        <v>94.09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>
        <v>708.74</v>
      </c>
      <c r="P56" s="18">
        <v>4.2699999999999996</v>
      </c>
      <c r="Q56" s="18">
        <v>2933</v>
      </c>
      <c r="R56" s="18">
        <v>687.69</v>
      </c>
      <c r="S56" s="18"/>
      <c r="T56" s="18"/>
      <c r="U56" s="18"/>
      <c r="V56" s="18">
        <v>10.44</v>
      </c>
      <c r="W56" s="25">
        <v>38.86</v>
      </c>
    </row>
    <row r="57" spans="1:23" ht="22.5" x14ac:dyDescent="0.25">
      <c r="A57" s="24" t="s">
        <v>56</v>
      </c>
      <c r="B57" s="18">
        <v>391.42</v>
      </c>
      <c r="C57" s="18">
        <v>1146.3900000000001</v>
      </c>
      <c r="D57" s="18"/>
      <c r="E57" s="18"/>
      <c r="F57" s="18"/>
      <c r="G57" s="18"/>
      <c r="H57" s="18"/>
      <c r="I57" s="18"/>
      <c r="J57" s="18"/>
      <c r="K57" s="18"/>
      <c r="L57" s="18"/>
      <c r="M57" s="18">
        <v>1008.63</v>
      </c>
      <c r="N57" s="18">
        <v>437945.61</v>
      </c>
      <c r="O57" s="18">
        <v>434.2</v>
      </c>
      <c r="P57" s="18">
        <v>88.59</v>
      </c>
      <c r="Q57" s="18">
        <v>40772.81</v>
      </c>
      <c r="R57" s="18">
        <v>460.26</v>
      </c>
      <c r="S57" s="18"/>
      <c r="T57" s="18"/>
      <c r="U57" s="18"/>
      <c r="V57" s="18">
        <v>-8.4700000000000006</v>
      </c>
      <c r="W57" s="25">
        <v>449.05</v>
      </c>
    </row>
    <row r="58" spans="1:23" ht="22.5" x14ac:dyDescent="0.25">
      <c r="A58" s="24" t="s">
        <v>57</v>
      </c>
      <c r="B58" s="18">
        <v>420.47</v>
      </c>
      <c r="C58" s="18">
        <v>4013.42</v>
      </c>
      <c r="D58" s="18"/>
      <c r="E58" s="18"/>
      <c r="F58" s="18"/>
      <c r="G58" s="18"/>
      <c r="H58" s="18"/>
      <c r="I58" s="18"/>
      <c r="J58" s="18"/>
      <c r="K58" s="18"/>
      <c r="L58" s="18"/>
      <c r="M58" s="18">
        <v>3828.86</v>
      </c>
      <c r="N58" s="18">
        <v>1764488.39</v>
      </c>
      <c r="O58" s="18">
        <v>460.84</v>
      </c>
      <c r="P58" s="18">
        <v>186.4</v>
      </c>
      <c r="Q58" s="18">
        <v>59310.28</v>
      </c>
      <c r="R58" s="18">
        <v>318.19</v>
      </c>
      <c r="S58" s="18"/>
      <c r="T58" s="18"/>
      <c r="U58" s="18"/>
      <c r="V58" s="18"/>
      <c r="W58" s="25">
        <v>418.64</v>
      </c>
    </row>
    <row r="59" spans="1:23" ht="22.5" x14ac:dyDescent="0.25">
      <c r="A59" s="24" t="s">
        <v>65</v>
      </c>
      <c r="B59" s="18">
        <v>15.23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>
        <v>549.44000000000005</v>
      </c>
      <c r="P59" s="18"/>
      <c r="Q59" s="18"/>
      <c r="R59" s="18"/>
      <c r="S59" s="18"/>
      <c r="T59" s="18"/>
      <c r="U59" s="18"/>
      <c r="V59" s="18"/>
      <c r="W59" s="25"/>
    </row>
    <row r="60" spans="1:23" x14ac:dyDescent="0.25">
      <c r="A60" s="24" t="s">
        <v>66</v>
      </c>
      <c r="B60" s="18">
        <v>499.57</v>
      </c>
      <c r="C60" s="18">
        <v>316.7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>
        <v>1479.77</v>
      </c>
      <c r="P60" s="18">
        <v>73.38</v>
      </c>
      <c r="Q60" s="18">
        <v>114763.25</v>
      </c>
      <c r="R60" s="18">
        <v>1564.06</v>
      </c>
      <c r="S60" s="18">
        <v>131</v>
      </c>
      <c r="T60" s="18">
        <v>217440</v>
      </c>
      <c r="U60" s="18">
        <v>1659.85</v>
      </c>
      <c r="V60" s="18"/>
      <c r="W60" s="25">
        <v>489.92</v>
      </c>
    </row>
    <row r="61" spans="1:23" x14ac:dyDescent="0.25">
      <c r="A61" s="24" t="s">
        <v>71</v>
      </c>
      <c r="B61" s="18">
        <v>146.30000000000001</v>
      </c>
      <c r="C61" s="18">
        <v>1128.17</v>
      </c>
      <c r="D61" s="18"/>
      <c r="E61" s="18"/>
      <c r="F61" s="18"/>
      <c r="G61" s="18"/>
      <c r="H61" s="18"/>
      <c r="I61" s="18"/>
      <c r="J61" s="18"/>
      <c r="K61" s="18"/>
      <c r="L61" s="18"/>
      <c r="M61" s="18">
        <v>1131.53</v>
      </c>
      <c r="N61" s="18">
        <v>497253.5</v>
      </c>
      <c r="O61" s="18">
        <v>439.45</v>
      </c>
      <c r="P61" s="18"/>
      <c r="Q61" s="18"/>
      <c r="R61" s="18"/>
      <c r="S61" s="18"/>
      <c r="T61" s="18"/>
      <c r="U61" s="18"/>
      <c r="V61" s="18"/>
      <c r="W61" s="25">
        <v>142.94</v>
      </c>
    </row>
    <row r="62" spans="1:23" ht="22.5" x14ac:dyDescent="0.25">
      <c r="A62" s="24" t="s">
        <v>72</v>
      </c>
      <c r="B62" s="18">
        <v>6379.35</v>
      </c>
      <c r="C62" s="18">
        <v>9602.7999999999993</v>
      </c>
      <c r="D62" s="18"/>
      <c r="E62" s="18"/>
      <c r="F62" s="18"/>
      <c r="G62" s="18"/>
      <c r="H62" s="18"/>
      <c r="I62" s="18"/>
      <c r="J62" s="18"/>
      <c r="K62" s="18"/>
      <c r="L62" s="18"/>
      <c r="M62" s="18">
        <v>815.54</v>
      </c>
      <c r="N62" s="18">
        <v>184765</v>
      </c>
      <c r="O62" s="18">
        <v>226.56</v>
      </c>
      <c r="P62" s="18">
        <v>3044.26</v>
      </c>
      <c r="Q62" s="18">
        <v>732457</v>
      </c>
      <c r="R62" s="18">
        <v>240.6</v>
      </c>
      <c r="S62" s="18">
        <v>2360</v>
      </c>
      <c r="T62" s="18">
        <v>595853</v>
      </c>
      <c r="U62" s="18">
        <v>252.48</v>
      </c>
      <c r="V62" s="18"/>
      <c r="W62" s="25">
        <v>9762.35</v>
      </c>
    </row>
    <row r="63" spans="1:23" x14ac:dyDescent="0.25">
      <c r="A63" s="24" t="s">
        <v>60</v>
      </c>
      <c r="B63" s="18">
        <v>45</v>
      </c>
      <c r="C63" s="18"/>
      <c r="D63" s="18"/>
      <c r="E63" s="18"/>
      <c r="F63" s="18"/>
      <c r="G63" s="18">
        <v>47</v>
      </c>
      <c r="H63" s="18">
        <v>39987</v>
      </c>
      <c r="I63" s="18">
        <v>850.79</v>
      </c>
      <c r="J63" s="18"/>
      <c r="K63" s="18"/>
      <c r="L63" s="18"/>
      <c r="M63" s="18"/>
      <c r="N63" s="18"/>
      <c r="O63" s="18">
        <v>1137.98</v>
      </c>
      <c r="P63" s="18"/>
      <c r="Q63" s="18"/>
      <c r="R63" s="18"/>
      <c r="S63" s="18"/>
      <c r="T63" s="18"/>
      <c r="U63" s="18"/>
      <c r="V63" s="18"/>
      <c r="W63" s="25">
        <v>32</v>
      </c>
    </row>
    <row r="64" spans="1:23" ht="22.5" x14ac:dyDescent="0.25">
      <c r="A64" s="24" t="s">
        <v>61</v>
      </c>
      <c r="B64" s="18"/>
      <c r="C64" s="18">
        <v>211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>
        <v>211</v>
      </c>
      <c r="W64" s="25"/>
    </row>
    <row r="65" spans="1:23" ht="22.5" x14ac:dyDescent="0.25">
      <c r="A65" s="26" t="s">
        <v>68</v>
      </c>
      <c r="B65" s="27">
        <v>11.75</v>
      </c>
      <c r="C65" s="27">
        <v>47.87</v>
      </c>
      <c r="D65" s="27"/>
      <c r="E65" s="27"/>
      <c r="F65" s="27"/>
      <c r="G65" s="27"/>
      <c r="H65" s="27"/>
      <c r="I65" s="27"/>
      <c r="J65" s="27"/>
      <c r="K65" s="27"/>
      <c r="L65" s="27"/>
      <c r="M65" s="27">
        <v>45.56</v>
      </c>
      <c r="N65" s="27">
        <v>18193</v>
      </c>
      <c r="O65" s="27">
        <v>399.32</v>
      </c>
      <c r="P65" s="27"/>
      <c r="Q65" s="27"/>
      <c r="R65" s="27"/>
      <c r="S65" s="27"/>
      <c r="T65" s="27"/>
      <c r="U65" s="27"/>
      <c r="V65" s="27"/>
      <c r="W65" s="28">
        <v>14.06</v>
      </c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>
        <f>SUM(M53:M65)</f>
        <v>6830.12</v>
      </c>
      <c r="N66" s="1">
        <f>SUM(N53:N65)</f>
        <v>2902645.5</v>
      </c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>
        <f>N66/M66</f>
        <v>424.9772331964885</v>
      </c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55" t="s">
        <v>73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</row>
    <row r="72" spans="1:23" x14ac:dyDescent="0.2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</row>
    <row r="73" spans="1:23" ht="33.75" x14ac:dyDescent="0.25">
      <c r="A73" s="41" t="s">
        <v>14</v>
      </c>
      <c r="B73" s="20" t="s">
        <v>15</v>
      </c>
      <c r="C73" s="44" t="s">
        <v>17</v>
      </c>
      <c r="D73" s="20" t="s">
        <v>22</v>
      </c>
      <c r="E73" s="20" t="s">
        <v>18</v>
      </c>
      <c r="F73" s="20"/>
      <c r="G73" s="20" t="s">
        <v>25</v>
      </c>
      <c r="H73" s="20" t="s">
        <v>27</v>
      </c>
      <c r="I73" s="20" t="s">
        <v>25</v>
      </c>
      <c r="J73" s="20" t="s">
        <v>30</v>
      </c>
      <c r="K73" s="20" t="s">
        <v>30</v>
      </c>
      <c r="L73" s="20" t="s">
        <v>30</v>
      </c>
      <c r="M73" s="20" t="s">
        <v>33</v>
      </c>
      <c r="N73" s="20" t="s">
        <v>35</v>
      </c>
      <c r="O73" s="20" t="s">
        <v>35</v>
      </c>
      <c r="P73" s="20" t="s">
        <v>38</v>
      </c>
      <c r="Q73" s="20" t="s">
        <v>38</v>
      </c>
      <c r="R73" s="20" t="s">
        <v>38</v>
      </c>
      <c r="S73" s="20" t="s">
        <v>42</v>
      </c>
      <c r="T73" s="20" t="s">
        <v>43</v>
      </c>
      <c r="U73" s="20" t="s">
        <v>42</v>
      </c>
      <c r="V73" s="20" t="s">
        <v>44</v>
      </c>
      <c r="W73" s="21" t="s">
        <v>46</v>
      </c>
    </row>
    <row r="74" spans="1:23" ht="33.75" x14ac:dyDescent="0.25">
      <c r="A74" s="42"/>
      <c r="B74" s="16" t="s">
        <v>16</v>
      </c>
      <c r="C74" s="45"/>
      <c r="D74" s="16" t="s">
        <v>20</v>
      </c>
      <c r="E74" s="16" t="s">
        <v>19</v>
      </c>
      <c r="F74" s="16"/>
      <c r="G74" s="16" t="s">
        <v>26</v>
      </c>
      <c r="H74" s="16" t="s">
        <v>28</v>
      </c>
      <c r="I74" s="16" t="s">
        <v>29</v>
      </c>
      <c r="J74" s="16" t="s">
        <v>26</v>
      </c>
      <c r="K74" s="16" t="s">
        <v>31</v>
      </c>
      <c r="L74" s="16" t="s">
        <v>32</v>
      </c>
      <c r="M74" s="16" t="s">
        <v>34</v>
      </c>
      <c r="N74" s="16" t="s">
        <v>36</v>
      </c>
      <c r="O74" s="16" t="s">
        <v>37</v>
      </c>
      <c r="P74" s="16" t="s">
        <v>39</v>
      </c>
      <c r="Q74" s="16" t="s">
        <v>40</v>
      </c>
      <c r="R74" s="16" t="s">
        <v>41</v>
      </c>
      <c r="S74" s="16" t="s">
        <v>39</v>
      </c>
      <c r="T74" s="16" t="s">
        <v>28</v>
      </c>
      <c r="U74" s="16" t="s">
        <v>41</v>
      </c>
      <c r="V74" s="16" t="s">
        <v>45</v>
      </c>
      <c r="W74" s="22" t="s">
        <v>47</v>
      </c>
    </row>
    <row r="75" spans="1:23" ht="22.5" x14ac:dyDescent="0.25">
      <c r="A75" s="42"/>
      <c r="B75" s="16"/>
      <c r="C75" s="45"/>
      <c r="D75" s="16" t="s">
        <v>23</v>
      </c>
      <c r="E75" s="16" t="s">
        <v>24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22"/>
    </row>
    <row r="76" spans="1:23" x14ac:dyDescent="0.25">
      <c r="A76" s="43"/>
      <c r="B76" s="17"/>
      <c r="C76" s="4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23"/>
    </row>
    <row r="77" spans="1:23" x14ac:dyDescent="0.25">
      <c r="A77" s="24" t="s">
        <v>74</v>
      </c>
      <c r="B77" s="18">
        <v>2.29</v>
      </c>
      <c r="C77" s="18">
        <v>2.79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>
        <v>639.46</v>
      </c>
      <c r="P77" s="18"/>
      <c r="Q77" s="18"/>
      <c r="R77" s="18"/>
      <c r="S77" s="18"/>
      <c r="T77" s="18"/>
      <c r="U77" s="18"/>
      <c r="V77" s="18"/>
      <c r="W77" s="25">
        <v>1.72</v>
      </c>
    </row>
    <row r="78" spans="1:23" ht="22.5" x14ac:dyDescent="0.25">
      <c r="A78" s="24" t="s">
        <v>48</v>
      </c>
      <c r="B78" s="18">
        <v>63.9</v>
      </c>
      <c r="C78" s="18">
        <v>2844.16</v>
      </c>
      <c r="D78" s="18"/>
      <c r="E78" s="18"/>
      <c r="F78" s="18"/>
      <c r="G78" s="18"/>
      <c r="H78" s="18"/>
      <c r="I78" s="18"/>
      <c r="J78" s="18"/>
      <c r="K78" s="18"/>
      <c r="L78" s="18"/>
      <c r="M78" s="18">
        <v>2794.84</v>
      </c>
      <c r="N78" s="18">
        <v>1182898.8999999999</v>
      </c>
      <c r="O78" s="18">
        <v>423.24</v>
      </c>
      <c r="P78" s="18"/>
      <c r="Q78" s="18"/>
      <c r="R78" s="18"/>
      <c r="S78" s="18"/>
      <c r="T78" s="18"/>
      <c r="U78" s="18"/>
      <c r="V78" s="18"/>
      <c r="W78" s="25">
        <v>113.22</v>
      </c>
    </row>
    <row r="79" spans="1:23" x14ac:dyDescent="0.25">
      <c r="A79" s="24" t="s">
        <v>63</v>
      </c>
      <c r="B79" s="18">
        <v>10.75</v>
      </c>
      <c r="C79" s="18"/>
      <c r="D79" s="18"/>
      <c r="E79" s="18"/>
      <c r="F79" s="18"/>
      <c r="G79" s="18">
        <v>8</v>
      </c>
      <c r="H79" s="18">
        <v>8618</v>
      </c>
      <c r="I79" s="18">
        <v>1077.25</v>
      </c>
      <c r="J79" s="18"/>
      <c r="K79" s="18"/>
      <c r="L79" s="18"/>
      <c r="M79" s="18"/>
      <c r="N79" s="18"/>
      <c r="O79" s="18">
        <v>990.57</v>
      </c>
      <c r="P79" s="18"/>
      <c r="Q79" s="18"/>
      <c r="R79" s="18"/>
      <c r="S79" s="18"/>
      <c r="T79" s="18"/>
      <c r="U79" s="18"/>
      <c r="V79" s="18"/>
      <c r="W79" s="25">
        <v>11.75</v>
      </c>
    </row>
    <row r="80" spans="1:23" ht="22.5" x14ac:dyDescent="0.25">
      <c r="A80" s="24" t="s">
        <v>51</v>
      </c>
      <c r="B80" s="18">
        <v>1</v>
      </c>
      <c r="C80" s="18">
        <v>13.22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>
        <v>854.58</v>
      </c>
      <c r="P80" s="18">
        <v>2.1800000000000002</v>
      </c>
      <c r="Q80" s="18">
        <v>1267.2</v>
      </c>
      <c r="R80" s="18">
        <v>581.28</v>
      </c>
      <c r="S80" s="18"/>
      <c r="T80" s="18"/>
      <c r="U80" s="18"/>
      <c r="V80" s="18">
        <v>2.94</v>
      </c>
      <c r="W80" s="25">
        <v>1.5</v>
      </c>
    </row>
    <row r="81" spans="1:23" x14ac:dyDescent="0.25">
      <c r="A81" s="24" t="s">
        <v>54</v>
      </c>
      <c r="B81" s="18">
        <v>15.56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25">
        <v>15.56</v>
      </c>
    </row>
    <row r="82" spans="1:23" ht="22.5" x14ac:dyDescent="0.25">
      <c r="A82" s="24" t="s">
        <v>56</v>
      </c>
      <c r="B82" s="18">
        <v>843.68</v>
      </c>
      <c r="C82" s="18">
        <v>2810.05</v>
      </c>
      <c r="D82" s="18"/>
      <c r="E82" s="18"/>
      <c r="F82" s="18"/>
      <c r="G82" s="18"/>
      <c r="H82" s="18"/>
      <c r="I82" s="18"/>
      <c r="J82" s="18"/>
      <c r="K82" s="18"/>
      <c r="L82" s="18"/>
      <c r="M82" s="18">
        <v>2828.85</v>
      </c>
      <c r="N82" s="18">
        <v>1459497.04</v>
      </c>
      <c r="O82" s="18">
        <v>515.92999999999995</v>
      </c>
      <c r="P82" s="18">
        <v>210.23</v>
      </c>
      <c r="Q82" s="18">
        <v>109150.82</v>
      </c>
      <c r="R82" s="18">
        <v>519.20000000000005</v>
      </c>
      <c r="S82" s="18"/>
      <c r="T82" s="18"/>
      <c r="U82" s="18"/>
      <c r="V82" s="18">
        <v>-19.239999999999998</v>
      </c>
      <c r="W82" s="25">
        <v>633.9</v>
      </c>
    </row>
    <row r="83" spans="1:23" ht="22.5" x14ac:dyDescent="0.25">
      <c r="A83" s="24" t="s">
        <v>57</v>
      </c>
      <c r="B83" s="18">
        <v>2851.21</v>
      </c>
      <c r="C83" s="18">
        <v>16772.47</v>
      </c>
      <c r="D83" s="18"/>
      <c r="E83" s="18"/>
      <c r="F83" s="18"/>
      <c r="G83" s="18"/>
      <c r="H83" s="18"/>
      <c r="I83" s="18"/>
      <c r="J83" s="18"/>
      <c r="K83" s="18"/>
      <c r="L83" s="18"/>
      <c r="M83" s="18">
        <v>16006.08</v>
      </c>
      <c r="N83" s="18">
        <v>7772301.9000000004</v>
      </c>
      <c r="O83" s="18">
        <v>485.58</v>
      </c>
      <c r="P83" s="18">
        <v>670.82</v>
      </c>
      <c r="Q83" s="18">
        <v>360194.66</v>
      </c>
      <c r="R83" s="18">
        <v>536.95000000000005</v>
      </c>
      <c r="S83" s="18">
        <v>19</v>
      </c>
      <c r="T83" s="18">
        <v>12780</v>
      </c>
      <c r="U83" s="18">
        <v>672.63</v>
      </c>
      <c r="V83" s="18"/>
      <c r="W83" s="25">
        <v>2927.78</v>
      </c>
    </row>
    <row r="84" spans="1:23" ht="22.5" x14ac:dyDescent="0.25">
      <c r="A84" s="24" t="s">
        <v>65</v>
      </c>
      <c r="B84" s="18">
        <v>23.21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>
        <v>21.78</v>
      </c>
      <c r="N84" s="18">
        <v>9624.36</v>
      </c>
      <c r="O84" s="18">
        <v>441.89</v>
      </c>
      <c r="P84" s="18"/>
      <c r="Q84" s="18"/>
      <c r="R84" s="18"/>
      <c r="S84" s="18"/>
      <c r="T84" s="18"/>
      <c r="U84" s="18"/>
      <c r="V84" s="18">
        <v>0.01</v>
      </c>
      <c r="W84" s="25">
        <v>1.43</v>
      </c>
    </row>
    <row r="85" spans="1:23" ht="22.5" x14ac:dyDescent="0.25">
      <c r="A85" s="24" t="s">
        <v>58</v>
      </c>
      <c r="B85" s="18"/>
      <c r="C85" s="18">
        <v>478.62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>
        <v>478.62</v>
      </c>
      <c r="W85" s="25"/>
    </row>
    <row r="86" spans="1:23" ht="22.5" x14ac:dyDescent="0.25">
      <c r="A86" s="24" t="s">
        <v>68</v>
      </c>
      <c r="B86" s="18">
        <v>1.83</v>
      </c>
      <c r="C86" s="18">
        <v>3.98</v>
      </c>
      <c r="D86" s="18"/>
      <c r="E86" s="18"/>
      <c r="F86" s="18"/>
      <c r="G86" s="18"/>
      <c r="H86" s="18"/>
      <c r="I86" s="18"/>
      <c r="J86" s="18"/>
      <c r="K86" s="18"/>
      <c r="L86" s="18"/>
      <c r="M86" s="18">
        <v>3.49</v>
      </c>
      <c r="N86" s="18">
        <v>1633</v>
      </c>
      <c r="O86" s="18">
        <v>467.91</v>
      </c>
      <c r="P86" s="18"/>
      <c r="Q86" s="18"/>
      <c r="R86" s="18"/>
      <c r="S86" s="18"/>
      <c r="T86" s="18"/>
      <c r="U86" s="18"/>
      <c r="V86" s="18"/>
      <c r="W86" s="25">
        <v>2.3199999999999998</v>
      </c>
    </row>
    <row r="87" spans="1:23" ht="22.5" x14ac:dyDescent="0.25">
      <c r="A87" s="24" t="s">
        <v>75</v>
      </c>
      <c r="B87" s="18"/>
      <c r="C87" s="18">
        <v>494</v>
      </c>
      <c r="D87" s="18"/>
      <c r="E87" s="18"/>
      <c r="F87" s="18"/>
      <c r="G87" s="18"/>
      <c r="H87" s="18"/>
      <c r="I87" s="18"/>
      <c r="J87" s="18"/>
      <c r="K87" s="18"/>
      <c r="L87" s="18"/>
      <c r="M87" s="18">
        <v>494</v>
      </c>
      <c r="N87" s="18">
        <v>266542</v>
      </c>
      <c r="O87" s="18">
        <v>539.55999999999995</v>
      </c>
      <c r="P87" s="18"/>
      <c r="Q87" s="18"/>
      <c r="R87" s="18"/>
      <c r="S87" s="18"/>
      <c r="T87" s="18"/>
      <c r="U87" s="18"/>
      <c r="V87" s="18"/>
      <c r="W87" s="25"/>
    </row>
    <row r="88" spans="1:23" ht="22.5" x14ac:dyDescent="0.25">
      <c r="A88" s="26" t="s">
        <v>62</v>
      </c>
      <c r="B88" s="27">
        <v>388.96</v>
      </c>
      <c r="C88" s="27">
        <v>4572</v>
      </c>
      <c r="D88" s="27"/>
      <c r="E88" s="27"/>
      <c r="F88" s="27"/>
      <c r="G88" s="27"/>
      <c r="H88" s="27"/>
      <c r="I88" s="27"/>
      <c r="J88" s="27"/>
      <c r="K88" s="27"/>
      <c r="L88" s="27"/>
      <c r="M88" s="27">
        <v>4588.08</v>
      </c>
      <c r="N88" s="27">
        <v>1668418</v>
      </c>
      <c r="O88" s="27">
        <v>363.64</v>
      </c>
      <c r="P88" s="27"/>
      <c r="Q88" s="27"/>
      <c r="R88" s="27"/>
      <c r="S88" s="27"/>
      <c r="T88" s="27"/>
      <c r="U88" s="27"/>
      <c r="V88" s="27"/>
      <c r="W88" s="28">
        <v>372.88</v>
      </c>
    </row>
    <row r="89" spans="1:2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>
        <f>SUM(M77:M88)</f>
        <v>26737.120000000003</v>
      </c>
      <c r="N89" s="1">
        <f>SUM(N77:N88)</f>
        <v>12360915.199999999</v>
      </c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>
        <f>N89/M89</f>
        <v>462.31288934634688</v>
      </c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55" t="s">
        <v>76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</row>
    <row r="95" spans="1:23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</row>
    <row r="96" spans="1:23" ht="33.75" x14ac:dyDescent="0.25">
      <c r="A96" s="41" t="s">
        <v>14</v>
      </c>
      <c r="B96" s="20" t="s">
        <v>15</v>
      </c>
      <c r="C96" s="44" t="s">
        <v>17</v>
      </c>
      <c r="D96" s="20" t="s">
        <v>22</v>
      </c>
      <c r="E96" s="20" t="s">
        <v>18</v>
      </c>
      <c r="F96" s="20"/>
      <c r="G96" s="20" t="s">
        <v>25</v>
      </c>
      <c r="H96" s="20" t="s">
        <v>27</v>
      </c>
      <c r="I96" s="20" t="s">
        <v>25</v>
      </c>
      <c r="J96" s="20" t="s">
        <v>30</v>
      </c>
      <c r="K96" s="20" t="s">
        <v>30</v>
      </c>
      <c r="L96" s="20" t="s">
        <v>30</v>
      </c>
      <c r="M96" s="20" t="s">
        <v>33</v>
      </c>
      <c r="N96" s="20" t="s">
        <v>35</v>
      </c>
      <c r="O96" s="20" t="s">
        <v>35</v>
      </c>
      <c r="P96" s="20" t="s">
        <v>38</v>
      </c>
      <c r="Q96" s="20" t="s">
        <v>38</v>
      </c>
      <c r="R96" s="20" t="s">
        <v>38</v>
      </c>
      <c r="S96" s="20" t="s">
        <v>42</v>
      </c>
      <c r="T96" s="20" t="s">
        <v>43</v>
      </c>
      <c r="U96" s="20" t="s">
        <v>42</v>
      </c>
      <c r="V96" s="20" t="s">
        <v>44</v>
      </c>
      <c r="W96" s="21" t="s">
        <v>46</v>
      </c>
    </row>
    <row r="97" spans="1:23" ht="33.75" x14ac:dyDescent="0.25">
      <c r="A97" s="42"/>
      <c r="B97" s="16" t="s">
        <v>16</v>
      </c>
      <c r="C97" s="45"/>
      <c r="D97" s="16" t="s">
        <v>20</v>
      </c>
      <c r="E97" s="16" t="s">
        <v>19</v>
      </c>
      <c r="F97" s="16"/>
      <c r="G97" s="16" t="s">
        <v>26</v>
      </c>
      <c r="H97" s="16" t="s">
        <v>28</v>
      </c>
      <c r="I97" s="16" t="s">
        <v>29</v>
      </c>
      <c r="J97" s="16" t="s">
        <v>26</v>
      </c>
      <c r="K97" s="16" t="s">
        <v>31</v>
      </c>
      <c r="L97" s="16" t="s">
        <v>32</v>
      </c>
      <c r="M97" s="16" t="s">
        <v>34</v>
      </c>
      <c r="N97" s="16" t="s">
        <v>36</v>
      </c>
      <c r="O97" s="16" t="s">
        <v>37</v>
      </c>
      <c r="P97" s="16" t="s">
        <v>39</v>
      </c>
      <c r="Q97" s="16" t="s">
        <v>40</v>
      </c>
      <c r="R97" s="16" t="s">
        <v>41</v>
      </c>
      <c r="S97" s="16" t="s">
        <v>39</v>
      </c>
      <c r="T97" s="16" t="s">
        <v>28</v>
      </c>
      <c r="U97" s="16" t="s">
        <v>41</v>
      </c>
      <c r="V97" s="16" t="s">
        <v>45</v>
      </c>
      <c r="W97" s="22" t="s">
        <v>47</v>
      </c>
    </row>
    <row r="98" spans="1:23" ht="22.5" x14ac:dyDescent="0.25">
      <c r="A98" s="42"/>
      <c r="B98" s="16"/>
      <c r="C98" s="45"/>
      <c r="D98" s="16" t="s">
        <v>23</v>
      </c>
      <c r="E98" s="16" t="s">
        <v>24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22"/>
    </row>
    <row r="99" spans="1:23" x14ac:dyDescent="0.25">
      <c r="A99" s="43"/>
      <c r="B99" s="17"/>
      <c r="C99" s="4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23"/>
    </row>
    <row r="100" spans="1:23" ht="22.5" x14ac:dyDescent="0.25">
      <c r="A100" s="24" t="s">
        <v>50</v>
      </c>
      <c r="B100" s="18">
        <v>0.1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>
        <v>0.1</v>
      </c>
      <c r="W100" s="25"/>
    </row>
    <row r="101" spans="1:23" ht="22.5" x14ac:dyDescent="0.25">
      <c r="A101" s="24" t="s">
        <v>77</v>
      </c>
      <c r="B101" s="18">
        <v>1.5</v>
      </c>
      <c r="C101" s="18">
        <v>23.03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>
        <v>11.12</v>
      </c>
      <c r="N101" s="18">
        <v>5303.53</v>
      </c>
      <c r="O101" s="18">
        <v>476.89</v>
      </c>
      <c r="P101" s="18"/>
      <c r="Q101" s="18"/>
      <c r="R101" s="18"/>
      <c r="S101" s="18"/>
      <c r="T101" s="18"/>
      <c r="U101" s="18"/>
      <c r="V101" s="18"/>
      <c r="W101" s="25">
        <v>13.41</v>
      </c>
    </row>
    <row r="102" spans="1:23" ht="22.5" x14ac:dyDescent="0.25">
      <c r="A102" s="24" t="s">
        <v>78</v>
      </c>
      <c r="B102" s="18"/>
      <c r="C102" s="18">
        <v>5.33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>
        <v>8083.33</v>
      </c>
      <c r="P102" s="18">
        <v>5.27</v>
      </c>
      <c r="Q102" s="18">
        <v>41693</v>
      </c>
      <c r="R102" s="18">
        <v>7911.39</v>
      </c>
      <c r="S102" s="18"/>
      <c r="T102" s="18"/>
      <c r="U102" s="18"/>
      <c r="V102" s="18"/>
      <c r="W102" s="25"/>
    </row>
    <row r="103" spans="1:23" ht="22.5" x14ac:dyDescent="0.25">
      <c r="A103" s="24" t="s">
        <v>56</v>
      </c>
      <c r="B103" s="18">
        <v>236</v>
      </c>
      <c r="C103" s="18">
        <v>380.79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>
        <v>303.73</v>
      </c>
      <c r="N103" s="18">
        <v>162049.53</v>
      </c>
      <c r="O103" s="18">
        <v>533.53</v>
      </c>
      <c r="P103" s="18">
        <v>109.02</v>
      </c>
      <c r="Q103" s="18">
        <v>48650.41</v>
      </c>
      <c r="R103" s="18">
        <v>446.24</v>
      </c>
      <c r="S103" s="18"/>
      <c r="T103" s="18"/>
      <c r="U103" s="18"/>
      <c r="V103" s="18">
        <v>-11.88</v>
      </c>
      <c r="W103" s="25">
        <v>215.91</v>
      </c>
    </row>
    <row r="104" spans="1:23" ht="22.5" x14ac:dyDescent="0.25">
      <c r="A104" s="24" t="s">
        <v>57</v>
      </c>
      <c r="B104" s="18">
        <v>192.4</v>
      </c>
      <c r="C104" s="18">
        <v>449.55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>
        <v>398.61</v>
      </c>
      <c r="N104" s="18">
        <v>198869.44</v>
      </c>
      <c r="O104" s="18">
        <v>498.9</v>
      </c>
      <c r="P104" s="18">
        <v>29.25</v>
      </c>
      <c r="Q104" s="18">
        <v>12030.78</v>
      </c>
      <c r="R104" s="18">
        <v>411.31</v>
      </c>
      <c r="S104" s="18"/>
      <c r="T104" s="18"/>
      <c r="U104" s="18"/>
      <c r="V104" s="18"/>
      <c r="W104" s="25">
        <v>214.09</v>
      </c>
    </row>
    <row r="105" spans="1:23" ht="22.5" x14ac:dyDescent="0.25">
      <c r="A105" s="24" t="s">
        <v>65</v>
      </c>
      <c r="B105" s="18">
        <v>3.13</v>
      </c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>
        <v>0.86</v>
      </c>
      <c r="N105" s="18">
        <v>586.69000000000005</v>
      </c>
      <c r="O105" s="18">
        <v>686.19</v>
      </c>
      <c r="P105" s="18"/>
      <c r="Q105" s="18"/>
      <c r="R105" s="18"/>
      <c r="S105" s="18"/>
      <c r="T105" s="18"/>
      <c r="U105" s="18"/>
      <c r="V105" s="18">
        <v>1.75</v>
      </c>
      <c r="W105" s="25">
        <v>0.53</v>
      </c>
    </row>
    <row r="106" spans="1:23" x14ac:dyDescent="0.25">
      <c r="A106" s="24" t="s">
        <v>66</v>
      </c>
      <c r="B106" s="18">
        <v>10.8</v>
      </c>
      <c r="C106" s="18">
        <v>12.45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>
        <v>2132.36</v>
      </c>
      <c r="P106" s="18">
        <v>10</v>
      </c>
      <c r="Q106" s="18">
        <v>24540</v>
      </c>
      <c r="R106" s="18">
        <v>2454</v>
      </c>
      <c r="S106" s="18"/>
      <c r="T106" s="18"/>
      <c r="U106" s="18"/>
      <c r="V106" s="18"/>
      <c r="W106" s="25">
        <v>11.65</v>
      </c>
    </row>
    <row r="107" spans="1:23" ht="22.5" x14ac:dyDescent="0.25">
      <c r="A107" s="24" t="s">
        <v>79</v>
      </c>
      <c r="B107" s="18">
        <v>1171.05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>
        <v>1348.99</v>
      </c>
      <c r="P107" s="18">
        <v>12</v>
      </c>
      <c r="Q107" s="18">
        <v>16560</v>
      </c>
      <c r="R107" s="18">
        <v>1380</v>
      </c>
      <c r="S107" s="18"/>
      <c r="T107" s="18"/>
      <c r="U107" s="18"/>
      <c r="V107" s="18"/>
      <c r="W107" s="25">
        <v>1151.3599999999999</v>
      </c>
    </row>
    <row r="108" spans="1:23" ht="33.75" x14ac:dyDescent="0.25">
      <c r="A108" s="24" t="s">
        <v>67</v>
      </c>
      <c r="B108" s="18">
        <v>5.03</v>
      </c>
      <c r="C108" s="18">
        <v>3.6</v>
      </c>
      <c r="D108" s="18"/>
      <c r="E108" s="18"/>
      <c r="F108" s="18"/>
      <c r="G108" s="18"/>
      <c r="H108" s="18"/>
      <c r="I108" s="18"/>
      <c r="J108" s="18"/>
      <c r="K108" s="18"/>
      <c r="L108" s="18"/>
      <c r="M108" s="18">
        <v>0.66</v>
      </c>
      <c r="N108" s="18">
        <v>244.71</v>
      </c>
      <c r="O108" s="18">
        <v>370.77</v>
      </c>
      <c r="P108" s="18"/>
      <c r="Q108" s="18"/>
      <c r="R108" s="18"/>
      <c r="S108" s="18"/>
      <c r="T108" s="18"/>
      <c r="U108" s="18"/>
      <c r="V108" s="18"/>
      <c r="W108" s="25">
        <v>7.97</v>
      </c>
    </row>
    <row r="109" spans="1:23" x14ac:dyDescent="0.25">
      <c r="A109" s="24" t="s">
        <v>80</v>
      </c>
      <c r="B109" s="18"/>
      <c r="C109" s="18"/>
      <c r="D109" s="18">
        <v>9360</v>
      </c>
      <c r="E109" s="18">
        <v>260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>
        <v>36</v>
      </c>
      <c r="W109" s="25"/>
    </row>
    <row r="110" spans="1:23" ht="22.5" x14ac:dyDescent="0.25">
      <c r="A110" s="24" t="s">
        <v>68</v>
      </c>
      <c r="B110" s="18">
        <v>3.2</v>
      </c>
      <c r="C110" s="18">
        <v>12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>
        <v>9.6300000000000008</v>
      </c>
      <c r="N110" s="18">
        <v>3578</v>
      </c>
      <c r="O110" s="18">
        <v>371.55</v>
      </c>
      <c r="P110" s="18"/>
      <c r="Q110" s="18"/>
      <c r="R110" s="18"/>
      <c r="S110" s="18"/>
      <c r="T110" s="18"/>
      <c r="U110" s="18"/>
      <c r="V110" s="18"/>
      <c r="W110" s="25">
        <v>5.57</v>
      </c>
    </row>
    <row r="111" spans="1:23" ht="22.5" x14ac:dyDescent="0.25">
      <c r="A111" s="26" t="s">
        <v>81</v>
      </c>
      <c r="B111" s="27"/>
      <c r="C111" s="27"/>
      <c r="D111" s="27">
        <v>95897</v>
      </c>
      <c r="E111" s="27">
        <v>302.45</v>
      </c>
      <c r="F111" s="27"/>
      <c r="G111" s="27"/>
      <c r="H111" s="27"/>
      <c r="I111" s="27"/>
      <c r="J111" s="27"/>
      <c r="K111" s="27"/>
      <c r="L111" s="27"/>
      <c r="M111" s="27">
        <v>317.07</v>
      </c>
      <c r="N111" s="27">
        <v>130133</v>
      </c>
      <c r="O111" s="27">
        <v>410.42</v>
      </c>
      <c r="P111" s="27"/>
      <c r="Q111" s="27"/>
      <c r="R111" s="27"/>
      <c r="S111" s="27"/>
      <c r="T111" s="27"/>
      <c r="U111" s="27"/>
      <c r="V111" s="27"/>
      <c r="W111" s="28"/>
    </row>
    <row r="112" spans="1:2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>
        <f>SUM(M101:M111)</f>
        <v>1041.68</v>
      </c>
      <c r="N112" s="1">
        <f>SUM(N101:N111)</f>
        <v>500764.9</v>
      </c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>
        <f>N112/M112</f>
        <v>480.72815067967127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t="s">
        <v>82</v>
      </c>
    </row>
    <row r="117" spans="1:23" ht="33.75" x14ac:dyDescent="0.25">
      <c r="A117" s="41" t="s">
        <v>14</v>
      </c>
      <c r="B117" s="20" t="s">
        <v>15</v>
      </c>
      <c r="C117" s="44" t="s">
        <v>17</v>
      </c>
      <c r="D117" s="20" t="s">
        <v>22</v>
      </c>
      <c r="E117" s="20" t="s">
        <v>18</v>
      </c>
      <c r="F117" s="20"/>
      <c r="G117" s="20" t="s">
        <v>25</v>
      </c>
      <c r="H117" s="20" t="s">
        <v>27</v>
      </c>
      <c r="I117" s="20" t="s">
        <v>25</v>
      </c>
      <c r="J117" s="20" t="s">
        <v>30</v>
      </c>
      <c r="K117" s="20" t="s">
        <v>30</v>
      </c>
      <c r="L117" s="20" t="s">
        <v>30</v>
      </c>
      <c r="M117" s="20" t="s">
        <v>33</v>
      </c>
      <c r="N117" s="20" t="s">
        <v>35</v>
      </c>
      <c r="O117" s="20" t="s">
        <v>35</v>
      </c>
      <c r="P117" s="20" t="s">
        <v>38</v>
      </c>
      <c r="Q117" s="20" t="s">
        <v>38</v>
      </c>
      <c r="R117" s="20" t="s">
        <v>38</v>
      </c>
      <c r="S117" s="20" t="s">
        <v>42</v>
      </c>
      <c r="T117" s="20" t="s">
        <v>43</v>
      </c>
      <c r="U117" s="20" t="s">
        <v>42</v>
      </c>
      <c r="V117" s="20" t="s">
        <v>44</v>
      </c>
      <c r="W117" s="21" t="s">
        <v>46</v>
      </c>
    </row>
    <row r="118" spans="1:23" ht="33.75" x14ac:dyDescent="0.25">
      <c r="A118" s="42"/>
      <c r="B118" s="16" t="s">
        <v>16</v>
      </c>
      <c r="C118" s="45"/>
      <c r="D118" s="16" t="s">
        <v>20</v>
      </c>
      <c r="E118" s="16" t="s">
        <v>19</v>
      </c>
      <c r="F118" s="16"/>
      <c r="G118" s="16" t="s">
        <v>26</v>
      </c>
      <c r="H118" s="16" t="s">
        <v>28</v>
      </c>
      <c r="I118" s="16" t="s">
        <v>29</v>
      </c>
      <c r="J118" s="16" t="s">
        <v>26</v>
      </c>
      <c r="K118" s="16" t="s">
        <v>31</v>
      </c>
      <c r="L118" s="16" t="s">
        <v>32</v>
      </c>
      <c r="M118" s="16" t="s">
        <v>34</v>
      </c>
      <c r="N118" s="16" t="s">
        <v>36</v>
      </c>
      <c r="O118" s="16" t="s">
        <v>37</v>
      </c>
      <c r="P118" s="16" t="s">
        <v>39</v>
      </c>
      <c r="Q118" s="16" t="s">
        <v>40</v>
      </c>
      <c r="R118" s="16" t="s">
        <v>41</v>
      </c>
      <c r="S118" s="16" t="s">
        <v>39</v>
      </c>
      <c r="T118" s="16" t="s">
        <v>28</v>
      </c>
      <c r="U118" s="16" t="s">
        <v>41</v>
      </c>
      <c r="V118" s="16" t="s">
        <v>45</v>
      </c>
      <c r="W118" s="22" t="s">
        <v>47</v>
      </c>
    </row>
    <row r="119" spans="1:23" ht="22.5" x14ac:dyDescent="0.25">
      <c r="A119" s="42"/>
      <c r="B119" s="16"/>
      <c r="C119" s="45"/>
      <c r="D119" s="16" t="s">
        <v>23</v>
      </c>
      <c r="E119" s="16" t="s">
        <v>24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22"/>
    </row>
    <row r="120" spans="1:23" x14ac:dyDescent="0.25">
      <c r="A120" s="43"/>
      <c r="B120" s="17"/>
      <c r="C120" s="4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23"/>
    </row>
    <row r="121" spans="1:23" x14ac:dyDescent="0.25">
      <c r="A121" s="24" t="s">
        <v>83</v>
      </c>
      <c r="B121" s="18">
        <v>1062.77</v>
      </c>
      <c r="C121" s="18">
        <v>1533</v>
      </c>
      <c r="D121" s="18"/>
      <c r="E121" s="18"/>
      <c r="F121" s="18"/>
      <c r="G121" s="18"/>
      <c r="H121" s="18"/>
      <c r="I121" s="18"/>
      <c r="J121" s="18"/>
      <c r="K121" s="18"/>
      <c r="L121" s="18"/>
      <c r="M121" s="18">
        <v>1355</v>
      </c>
      <c r="N121" s="18">
        <v>1849100</v>
      </c>
      <c r="O121" s="18">
        <v>1364.65</v>
      </c>
      <c r="P121" s="18">
        <v>1.06</v>
      </c>
      <c r="Q121" s="18">
        <v>2097</v>
      </c>
      <c r="R121" s="18">
        <v>1978.3</v>
      </c>
      <c r="S121" s="18">
        <v>114</v>
      </c>
      <c r="T121" s="18">
        <v>198451</v>
      </c>
      <c r="U121" s="18">
        <v>1740.8</v>
      </c>
      <c r="V121" s="18"/>
      <c r="W121" s="25">
        <v>1125.71</v>
      </c>
    </row>
    <row r="122" spans="1:23" x14ac:dyDescent="0.25">
      <c r="A122" s="24" t="s">
        <v>54</v>
      </c>
      <c r="B122" s="18">
        <v>0.02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25">
        <v>0.02</v>
      </c>
    </row>
    <row r="123" spans="1:23" ht="22.5" x14ac:dyDescent="0.25">
      <c r="A123" s="24" t="s">
        <v>56</v>
      </c>
      <c r="B123" s="18">
        <v>122.1</v>
      </c>
      <c r="C123" s="18">
        <v>231.49</v>
      </c>
      <c r="D123" s="18"/>
      <c r="E123" s="18"/>
      <c r="F123" s="18"/>
      <c r="G123" s="18"/>
      <c r="H123" s="18"/>
      <c r="I123" s="18"/>
      <c r="J123" s="18"/>
      <c r="K123" s="18"/>
      <c r="L123" s="18"/>
      <c r="M123" s="18">
        <v>224.92</v>
      </c>
      <c r="N123" s="18">
        <v>161168.35999999999</v>
      </c>
      <c r="O123" s="18">
        <v>716.55</v>
      </c>
      <c r="P123" s="18">
        <v>8.82</v>
      </c>
      <c r="Q123" s="18">
        <v>7448.85</v>
      </c>
      <c r="R123" s="18">
        <v>844.54</v>
      </c>
      <c r="S123" s="18"/>
      <c r="T123" s="18"/>
      <c r="U123" s="18"/>
      <c r="V123" s="18">
        <v>1.93</v>
      </c>
      <c r="W123" s="25">
        <v>117.92</v>
      </c>
    </row>
    <row r="124" spans="1:23" ht="22.5" x14ac:dyDescent="0.25">
      <c r="A124" s="24" t="s">
        <v>57</v>
      </c>
      <c r="B124" s="18">
        <v>312.95</v>
      </c>
      <c r="C124" s="18">
        <v>774.44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>
        <v>297.60000000000002</v>
      </c>
      <c r="N124" s="18">
        <v>283317.36</v>
      </c>
      <c r="O124" s="18">
        <v>952</v>
      </c>
      <c r="P124" s="18">
        <v>329.52</v>
      </c>
      <c r="Q124" s="18">
        <v>319224.27</v>
      </c>
      <c r="R124" s="18">
        <v>968.76</v>
      </c>
      <c r="S124" s="18">
        <v>92.49</v>
      </c>
      <c r="T124" s="18">
        <v>107914.44</v>
      </c>
      <c r="U124" s="18">
        <v>1166.76</v>
      </c>
      <c r="V124" s="18"/>
      <c r="W124" s="25">
        <v>367.78</v>
      </c>
    </row>
    <row r="125" spans="1:23" x14ac:dyDescent="0.25">
      <c r="A125" s="24" t="s">
        <v>84</v>
      </c>
      <c r="B125" s="18">
        <v>41.71</v>
      </c>
      <c r="C125" s="18">
        <v>90.58</v>
      </c>
      <c r="D125" s="18"/>
      <c r="E125" s="18"/>
      <c r="F125" s="18"/>
      <c r="G125" s="18"/>
      <c r="H125" s="18"/>
      <c r="I125" s="18"/>
      <c r="J125" s="18"/>
      <c r="K125" s="18"/>
      <c r="L125" s="18"/>
      <c r="M125" s="18">
        <v>3.1</v>
      </c>
      <c r="N125" s="18">
        <v>7852</v>
      </c>
      <c r="O125" s="18">
        <v>2537</v>
      </c>
      <c r="P125" s="18">
        <v>20.12</v>
      </c>
      <c r="Q125" s="18">
        <v>33867</v>
      </c>
      <c r="R125" s="18">
        <v>1683.17</v>
      </c>
      <c r="S125" s="18">
        <v>5.77</v>
      </c>
      <c r="T125" s="18">
        <v>11772</v>
      </c>
      <c r="U125" s="18">
        <v>2039.85</v>
      </c>
      <c r="V125" s="18"/>
      <c r="W125" s="25">
        <v>103.3</v>
      </c>
    </row>
    <row r="126" spans="1:23" ht="22.5" x14ac:dyDescent="0.25">
      <c r="A126" s="24" t="s">
        <v>85</v>
      </c>
      <c r="B126" s="18">
        <v>7.54</v>
      </c>
      <c r="C126" s="18">
        <v>16.579999999999998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>
        <v>10.35</v>
      </c>
      <c r="N126" s="18">
        <v>32155</v>
      </c>
      <c r="O126" s="18">
        <v>3107.06</v>
      </c>
      <c r="P126" s="18">
        <v>5.56</v>
      </c>
      <c r="Q126" s="18">
        <v>16242</v>
      </c>
      <c r="R126" s="18">
        <v>2922.27</v>
      </c>
      <c r="S126" s="18"/>
      <c r="T126" s="18"/>
      <c r="U126" s="18"/>
      <c r="V126" s="18"/>
      <c r="W126" s="25">
        <v>8.2100000000000009</v>
      </c>
    </row>
    <row r="127" spans="1:23" x14ac:dyDescent="0.25">
      <c r="A127" s="26" t="s">
        <v>60</v>
      </c>
      <c r="B127" s="27">
        <v>19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>
        <v>14</v>
      </c>
      <c r="N127" s="27">
        <v>16047</v>
      </c>
      <c r="O127" s="27">
        <v>1146.21</v>
      </c>
      <c r="P127" s="27"/>
      <c r="Q127" s="27"/>
      <c r="R127" s="27"/>
      <c r="S127" s="27"/>
      <c r="T127" s="27"/>
      <c r="U127" s="27"/>
      <c r="V127" s="27"/>
      <c r="W127" s="28">
        <v>5</v>
      </c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>
        <f>SUM(M121:M127)</f>
        <v>1904.9699999999998</v>
      </c>
      <c r="N128" s="1">
        <f>SUM(N121:N127)</f>
        <v>2349639.7199999997</v>
      </c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>
        <f>N128/M128</f>
        <v>1233.426101198444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29" t="s">
        <v>86</v>
      </c>
    </row>
    <row r="132" spans="1:23" x14ac:dyDescent="0.25">
      <c r="A132" s="29"/>
    </row>
    <row r="133" spans="1:23" ht="33.75" x14ac:dyDescent="0.25">
      <c r="A133" s="41" t="s">
        <v>14</v>
      </c>
      <c r="B133" s="20" t="s">
        <v>15</v>
      </c>
      <c r="C133" s="44" t="s">
        <v>17</v>
      </c>
      <c r="D133" s="20" t="s">
        <v>22</v>
      </c>
      <c r="E133" s="20" t="s">
        <v>18</v>
      </c>
      <c r="F133" s="20"/>
      <c r="G133" s="20" t="s">
        <v>25</v>
      </c>
      <c r="H133" s="20" t="s">
        <v>27</v>
      </c>
      <c r="I133" s="20" t="s">
        <v>25</v>
      </c>
      <c r="J133" s="20" t="s">
        <v>30</v>
      </c>
      <c r="K133" s="20" t="s">
        <v>30</v>
      </c>
      <c r="L133" s="20" t="s">
        <v>30</v>
      </c>
      <c r="M133" s="20" t="s">
        <v>33</v>
      </c>
      <c r="N133" s="20" t="s">
        <v>35</v>
      </c>
      <c r="O133" s="20" t="s">
        <v>35</v>
      </c>
      <c r="P133" s="20" t="s">
        <v>38</v>
      </c>
      <c r="Q133" s="20" t="s">
        <v>38</v>
      </c>
      <c r="R133" s="20" t="s">
        <v>38</v>
      </c>
      <c r="S133" s="20" t="s">
        <v>42</v>
      </c>
      <c r="T133" s="20" t="s">
        <v>43</v>
      </c>
      <c r="U133" s="20" t="s">
        <v>42</v>
      </c>
      <c r="V133" s="20" t="s">
        <v>44</v>
      </c>
      <c r="W133" s="21" t="s">
        <v>46</v>
      </c>
    </row>
    <row r="134" spans="1:23" ht="33.75" x14ac:dyDescent="0.25">
      <c r="A134" s="42"/>
      <c r="B134" s="16" t="s">
        <v>16</v>
      </c>
      <c r="C134" s="45"/>
      <c r="D134" s="16" t="s">
        <v>20</v>
      </c>
      <c r="E134" s="16" t="s">
        <v>19</v>
      </c>
      <c r="F134" s="16"/>
      <c r="G134" s="16" t="s">
        <v>26</v>
      </c>
      <c r="H134" s="16" t="s">
        <v>28</v>
      </c>
      <c r="I134" s="16" t="s">
        <v>29</v>
      </c>
      <c r="J134" s="16" t="s">
        <v>26</v>
      </c>
      <c r="K134" s="16" t="s">
        <v>31</v>
      </c>
      <c r="L134" s="16" t="s">
        <v>32</v>
      </c>
      <c r="M134" s="16" t="s">
        <v>34</v>
      </c>
      <c r="N134" s="16" t="s">
        <v>36</v>
      </c>
      <c r="O134" s="16" t="s">
        <v>37</v>
      </c>
      <c r="P134" s="16" t="s">
        <v>39</v>
      </c>
      <c r="Q134" s="16" t="s">
        <v>40</v>
      </c>
      <c r="R134" s="16" t="s">
        <v>41</v>
      </c>
      <c r="S134" s="16" t="s">
        <v>39</v>
      </c>
      <c r="T134" s="16" t="s">
        <v>28</v>
      </c>
      <c r="U134" s="16" t="s">
        <v>41</v>
      </c>
      <c r="V134" s="16" t="s">
        <v>45</v>
      </c>
      <c r="W134" s="22" t="s">
        <v>47</v>
      </c>
    </row>
    <row r="135" spans="1:23" ht="22.5" x14ac:dyDescent="0.25">
      <c r="A135" s="42"/>
      <c r="B135" s="16"/>
      <c r="C135" s="45"/>
      <c r="D135" s="16" t="s">
        <v>23</v>
      </c>
      <c r="E135" s="16" t="s">
        <v>24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22"/>
    </row>
    <row r="136" spans="1:23" x14ac:dyDescent="0.25">
      <c r="A136" s="43"/>
      <c r="B136" s="17"/>
      <c r="C136" s="4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23"/>
    </row>
    <row r="137" spans="1:23" ht="22.5" x14ac:dyDescent="0.25">
      <c r="A137" s="24" t="s">
        <v>87</v>
      </c>
      <c r="B137" s="18">
        <v>859</v>
      </c>
      <c r="C137" s="18">
        <v>8635.2800000000007</v>
      </c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>
        <v>5453.45</v>
      </c>
      <c r="Q137" s="18">
        <v>8783593.9199999999</v>
      </c>
      <c r="R137" s="18">
        <v>1610.65</v>
      </c>
      <c r="S137" s="18">
        <v>3152.02</v>
      </c>
      <c r="T137" s="18">
        <v>4959129.4800000004</v>
      </c>
      <c r="U137" s="18">
        <v>1573.32</v>
      </c>
      <c r="V137" s="18"/>
      <c r="W137" s="25">
        <v>888.81</v>
      </c>
    </row>
    <row r="138" spans="1:23" x14ac:dyDescent="0.25">
      <c r="A138" s="24" t="s">
        <v>83</v>
      </c>
      <c r="B138" s="18">
        <v>382.19</v>
      </c>
      <c r="C138" s="18">
        <v>382</v>
      </c>
      <c r="D138" s="18"/>
      <c r="E138" s="18"/>
      <c r="F138" s="18"/>
      <c r="G138" s="18"/>
      <c r="H138" s="18"/>
      <c r="I138" s="18"/>
      <c r="J138" s="18"/>
      <c r="K138" s="18"/>
      <c r="L138" s="18"/>
      <c r="M138" s="18">
        <v>254</v>
      </c>
      <c r="N138" s="18">
        <v>352913</v>
      </c>
      <c r="O138" s="18">
        <v>1389.42</v>
      </c>
      <c r="P138" s="18">
        <v>0.17</v>
      </c>
      <c r="Q138" s="18">
        <v>529</v>
      </c>
      <c r="R138" s="18">
        <v>3111.76</v>
      </c>
      <c r="S138" s="18">
        <v>128</v>
      </c>
      <c r="T138" s="18">
        <v>161872</v>
      </c>
      <c r="U138" s="18">
        <v>1264.6300000000001</v>
      </c>
      <c r="V138" s="18"/>
      <c r="W138" s="25">
        <v>382.02</v>
      </c>
    </row>
    <row r="139" spans="1:23" ht="22.5" x14ac:dyDescent="0.25">
      <c r="A139" s="24" t="s">
        <v>56</v>
      </c>
      <c r="B139" s="18">
        <v>35.840000000000003</v>
      </c>
      <c r="C139" s="18">
        <v>11.28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18">
        <v>15.9</v>
      </c>
      <c r="N139" s="18">
        <v>15792.42</v>
      </c>
      <c r="O139" s="18">
        <v>993.23</v>
      </c>
      <c r="P139" s="18">
        <v>0.02</v>
      </c>
      <c r="Q139" s="18">
        <v>25.85</v>
      </c>
      <c r="R139" s="18">
        <v>1723.33</v>
      </c>
      <c r="S139" s="18"/>
      <c r="T139" s="18"/>
      <c r="U139" s="18"/>
      <c r="V139" s="18">
        <v>1.37</v>
      </c>
      <c r="W139" s="25">
        <v>29.83</v>
      </c>
    </row>
    <row r="140" spans="1:23" ht="22.5" x14ac:dyDescent="0.25">
      <c r="A140" s="24" t="s">
        <v>57</v>
      </c>
      <c r="B140" s="18">
        <v>87.38</v>
      </c>
      <c r="C140" s="18">
        <v>162.13999999999999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>
        <v>82.92</v>
      </c>
      <c r="N140" s="18">
        <v>100236.6</v>
      </c>
      <c r="O140" s="18">
        <v>1208.8399999999999</v>
      </c>
      <c r="P140" s="18">
        <v>111.34</v>
      </c>
      <c r="Q140" s="18">
        <v>124339.94</v>
      </c>
      <c r="R140" s="18">
        <v>1116.77</v>
      </c>
      <c r="S140" s="18">
        <v>4.93</v>
      </c>
      <c r="T140" s="18">
        <v>6859.85</v>
      </c>
      <c r="U140" s="18">
        <v>1392.02</v>
      </c>
      <c r="V140" s="18"/>
      <c r="W140" s="25">
        <v>50.33</v>
      </c>
    </row>
    <row r="141" spans="1:23" x14ac:dyDescent="0.25">
      <c r="A141" s="24" t="s">
        <v>84</v>
      </c>
      <c r="B141" s="18">
        <v>484.83</v>
      </c>
      <c r="C141" s="18">
        <v>1016.33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>
        <v>39.06</v>
      </c>
      <c r="N141" s="18">
        <v>67852</v>
      </c>
      <c r="O141" s="18">
        <v>1737.26</v>
      </c>
      <c r="P141" s="18">
        <v>262.48</v>
      </c>
      <c r="Q141" s="18">
        <v>420494</v>
      </c>
      <c r="R141" s="18">
        <v>1602.03</v>
      </c>
      <c r="S141" s="18">
        <v>695.77</v>
      </c>
      <c r="T141" s="18">
        <v>1087622</v>
      </c>
      <c r="U141" s="18">
        <v>1563.2</v>
      </c>
      <c r="V141" s="18"/>
      <c r="W141" s="25">
        <v>503.87</v>
      </c>
    </row>
    <row r="142" spans="1:23" ht="22.5" x14ac:dyDescent="0.25">
      <c r="A142" s="24" t="s">
        <v>85</v>
      </c>
      <c r="B142" s="18">
        <v>0.19</v>
      </c>
      <c r="C142" s="18">
        <v>0.15</v>
      </c>
      <c r="D142" s="18"/>
      <c r="E142" s="18"/>
      <c r="F142" s="18"/>
      <c r="G142" s="18"/>
      <c r="H142" s="18"/>
      <c r="I142" s="18"/>
      <c r="J142" s="18"/>
      <c r="K142" s="18"/>
      <c r="L142" s="18"/>
      <c r="M142" s="18">
        <v>0.15</v>
      </c>
      <c r="N142" s="18">
        <v>633</v>
      </c>
      <c r="O142" s="18">
        <v>4365.5200000000004</v>
      </c>
      <c r="P142" s="18">
        <v>7.0000000000000007E-2</v>
      </c>
      <c r="Q142" s="18">
        <v>235</v>
      </c>
      <c r="R142" s="18">
        <v>3507.46</v>
      </c>
      <c r="S142" s="18"/>
      <c r="T142" s="18"/>
      <c r="U142" s="18"/>
      <c r="V142" s="18"/>
      <c r="W142" s="25">
        <v>0.12</v>
      </c>
    </row>
    <row r="143" spans="1:23" x14ac:dyDescent="0.25">
      <c r="A143" s="26" t="s">
        <v>60</v>
      </c>
      <c r="B143" s="27">
        <v>5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>
        <v>2</v>
      </c>
      <c r="N143" s="27">
        <v>1694</v>
      </c>
      <c r="O143" s="27">
        <v>847</v>
      </c>
      <c r="P143" s="27"/>
      <c r="Q143" s="27"/>
      <c r="R143" s="27"/>
      <c r="S143" s="27"/>
      <c r="T143" s="27"/>
      <c r="U143" s="27"/>
      <c r="V143" s="27"/>
      <c r="W143" s="28">
        <v>3</v>
      </c>
    </row>
    <row r="144" spans="1:2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>
        <f>SUM(M137:M143)</f>
        <v>394.03</v>
      </c>
      <c r="N144" s="1">
        <f>SUM(N137:N143)</f>
        <v>539121.02</v>
      </c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>
        <f>N144/M144</f>
        <v>1368.223282491181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</sheetData>
  <mergeCells count="21">
    <mergeCell ref="A1:W1"/>
    <mergeCell ref="A2:W2"/>
    <mergeCell ref="A23:B23"/>
    <mergeCell ref="A24:B24"/>
    <mergeCell ref="A26:A29"/>
    <mergeCell ref="C26:C29"/>
    <mergeCell ref="B49:B52"/>
    <mergeCell ref="A3:A6"/>
    <mergeCell ref="C3:C6"/>
    <mergeCell ref="A117:A120"/>
    <mergeCell ref="C117:C120"/>
    <mergeCell ref="A133:A136"/>
    <mergeCell ref="C133:C136"/>
    <mergeCell ref="A73:A76"/>
    <mergeCell ref="C73:C76"/>
    <mergeCell ref="A71:W71"/>
    <mergeCell ref="A72:W72"/>
    <mergeCell ref="A96:A99"/>
    <mergeCell ref="C96:C99"/>
    <mergeCell ref="A94:W94"/>
    <mergeCell ref="A95:W9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2022_2023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2023-05-24T08:34:53Z</dcterms:modified>
</cp:coreProperties>
</file>