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birzelis\"/>
    </mc:Choice>
  </mc:AlternateContent>
  <xr:revisionPtr revIDLastSave="0" documentId="8_{1F76E2F3-DA11-4B09-89E5-712F4E1F8314}" xr6:coauthVersionLast="47" xr6:coauthVersionMax="47" xr10:uidLastSave="{00000000-0000-0000-0000-000000000000}"/>
  <bookViews>
    <workbookView xWindow="-120" yWindow="-120" windowWidth="25440" windowHeight="15390" xr2:uid="{E555E43A-3DE2-4AAC-8D13-990AC063E8A6}"/>
  </bookViews>
  <sheets>
    <sheet name="18_2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G70" i="1"/>
  <c r="H68" i="1"/>
  <c r="G68" i="1"/>
  <c r="H66" i="1"/>
  <c r="G66" i="1"/>
  <c r="H63" i="1"/>
  <c r="G63" i="1"/>
  <c r="G62" i="1"/>
  <c r="H61" i="1"/>
  <c r="G61" i="1"/>
  <c r="H58" i="1"/>
  <c r="F58" i="1"/>
  <c r="G58" i="1" s="1"/>
  <c r="E58" i="1"/>
  <c r="D58" i="1"/>
  <c r="C58" i="1"/>
  <c r="B58" i="1"/>
  <c r="F57" i="1"/>
  <c r="D57" i="1"/>
  <c r="C57" i="1"/>
  <c r="F56" i="1"/>
  <c r="E56" i="1"/>
  <c r="G56" i="1" s="1"/>
  <c r="D56" i="1"/>
  <c r="C56" i="1"/>
  <c r="E55" i="1"/>
  <c r="D55" i="1"/>
  <c r="C55" i="1"/>
  <c r="B55" i="1"/>
  <c r="G54" i="1"/>
  <c r="F54" i="1"/>
  <c r="H54" i="1" s="1"/>
  <c r="E54" i="1"/>
  <c r="C54" i="1"/>
  <c r="B54" i="1"/>
  <c r="F53" i="1"/>
  <c r="H53" i="1" s="1"/>
  <c r="E53" i="1"/>
  <c r="G53" i="1" s="1"/>
  <c r="D53" i="1"/>
  <c r="C53" i="1"/>
  <c r="B53" i="1"/>
  <c r="G52" i="1"/>
  <c r="F52" i="1"/>
  <c r="E52" i="1"/>
  <c r="D52" i="1"/>
  <c r="H51" i="1"/>
  <c r="F51" i="1"/>
  <c r="G51" i="1" s="1"/>
  <c r="E51" i="1"/>
  <c r="D51" i="1"/>
  <c r="C51" i="1"/>
  <c r="E50" i="1"/>
  <c r="D50" i="1"/>
  <c r="C50" i="1"/>
  <c r="B50" i="1"/>
  <c r="F49" i="1"/>
  <c r="E49" i="1"/>
  <c r="G49" i="1" s="1"/>
  <c r="D49" i="1"/>
  <c r="C49" i="1"/>
  <c r="G48" i="1"/>
  <c r="F48" i="1"/>
  <c r="H48" i="1" s="1"/>
  <c r="E48" i="1"/>
  <c r="D48" i="1"/>
  <c r="C48" i="1"/>
  <c r="B48" i="1"/>
  <c r="F47" i="1"/>
  <c r="H47" i="1" s="1"/>
  <c r="E47" i="1"/>
  <c r="D47" i="1"/>
  <c r="C47" i="1"/>
  <c r="B47" i="1"/>
  <c r="F46" i="1"/>
  <c r="H46" i="1" s="1"/>
  <c r="E46" i="1"/>
  <c r="G46" i="1" s="1"/>
  <c r="D46" i="1"/>
  <c r="C46" i="1"/>
  <c r="B46" i="1"/>
  <c r="H45" i="1"/>
  <c r="F45" i="1"/>
  <c r="G45" i="1" s="1"/>
  <c r="E45" i="1"/>
  <c r="D45" i="1"/>
  <c r="C45" i="1"/>
  <c r="B45" i="1"/>
  <c r="G44" i="1"/>
  <c r="F44" i="1"/>
  <c r="H44" i="1" s="1"/>
  <c r="E44" i="1"/>
  <c r="D44" i="1"/>
  <c r="C44" i="1"/>
  <c r="B44" i="1"/>
  <c r="F43" i="1"/>
  <c r="H43" i="1" s="1"/>
  <c r="E43" i="1"/>
  <c r="D43" i="1"/>
  <c r="C43" i="1"/>
  <c r="B43" i="1"/>
  <c r="F42" i="1"/>
  <c r="E42" i="1"/>
  <c r="G42" i="1" s="1"/>
  <c r="D42" i="1"/>
  <c r="C42" i="1"/>
  <c r="B42" i="1"/>
  <c r="H42" i="1" s="1"/>
  <c r="H40" i="1"/>
  <c r="G40" i="1"/>
  <c r="H39" i="1"/>
  <c r="G39" i="1"/>
  <c r="H36" i="1"/>
  <c r="G36" i="1"/>
  <c r="H34" i="1"/>
  <c r="G34" i="1"/>
  <c r="G33" i="1"/>
  <c r="H32" i="1"/>
  <c r="G32" i="1"/>
  <c r="G31" i="1"/>
  <c r="H30" i="1"/>
  <c r="G30" i="1"/>
  <c r="H29" i="1"/>
  <c r="G29" i="1"/>
  <c r="H28" i="1"/>
  <c r="G28" i="1"/>
  <c r="H26" i="1"/>
  <c r="G26" i="1"/>
  <c r="H25" i="1"/>
  <c r="G25" i="1"/>
  <c r="H24" i="1"/>
  <c r="G24" i="1"/>
  <c r="H23" i="1"/>
  <c r="G23" i="1"/>
  <c r="H22" i="1"/>
  <c r="G22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H9" i="1"/>
  <c r="G9" i="1"/>
  <c r="H8" i="1"/>
  <c r="G8" i="1"/>
  <c r="G43" i="1" l="1"/>
  <c r="G47" i="1"/>
</calcChain>
</file>

<file path=xl/sharedStrings.xml><?xml version="1.0" encoding="utf-8"?>
<sst xmlns="http://schemas.openxmlformats.org/spreadsheetml/2006/main" count="149" uniqueCount="43">
  <si>
    <t>Grūdų ir rapsų vidutinės kainos (augintojų) ES šalyse, EUR/t</t>
  </si>
  <si>
    <t xml:space="preserve">                    Data
Valstybė</t>
  </si>
  <si>
    <t>Pokytis, %</t>
  </si>
  <si>
    <t>21 sav. 
(05 18–24)</t>
  </si>
  <si>
    <t>18 sav. 
(05 03– 09)</t>
  </si>
  <si>
    <t>19 sav. 
(05 10-16)</t>
  </si>
  <si>
    <t>20 sav. 
(05 17–23)</t>
  </si>
  <si>
    <t>21 sav. 
(05 24–30)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</si>
  <si>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</si>
  <si>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</si>
  <si>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</si>
  <si>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</si>
  <si>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</si>
  <si>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</si>
  <si>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</si>
  <si>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</si>
  <si>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</si>
  <si>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</si>
  <si>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</si>
  <si>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</si>
  <si>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</si>
  <si>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</si>
  <si>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</si>
  <si>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</si>
  <si>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</si>
  <si>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</si>
  <si>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</si>
  <si>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</si>
  <si>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</si>
  <si>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</si>
  <si>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</si>
  <si>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</si>
  <si>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</si>
  <si>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</si>
  <si>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</si>
  <si>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</si>
  <si>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</si>
  <si>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</si>
  <si>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</si>
  <si>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2021 m. 21 savaitę su. 20 savaite</t>
  </si>
  <si>
    <t>** lyginant 2021 m. 21 savaitę su 2020 m. 21 savaite</t>
  </si>
  <si>
    <t>Pastaba: Lietuvos maistinių ir pašarinių kviečių, pašarinių miežių, maistinių rugių ir rapsų 18, 19  ir 20 savaičių kainos patikslintos  2021-06-07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</si>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</sst>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2FB623-4301-4ED8-889C-9EC72167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ivaP\Europos_kainos\Europos_kainos_2021\ES_kainos_is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_1"/>
      <sheetName val="52_2"/>
      <sheetName val="53_3"/>
      <sheetName val="1_4"/>
      <sheetName val="2_5"/>
      <sheetName val="3_6"/>
      <sheetName val="4_7"/>
      <sheetName val="5_8"/>
      <sheetName val="6_9"/>
      <sheetName val="7_10"/>
      <sheetName val="8_11"/>
      <sheetName val="9_12"/>
      <sheetName val="10_13"/>
      <sheetName val="11_14"/>
      <sheetName val="12_15"/>
      <sheetName val="13_16"/>
      <sheetName val="14_17"/>
      <sheetName val="15_18"/>
      <sheetName val="16_19"/>
      <sheetName val="17_20"/>
      <sheetName val="18_21"/>
      <sheetName val="zalias"/>
      <sheetName val="ikelimu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6">
          <cell r="B56">
            <v>168</v>
          </cell>
          <cell r="C56">
            <v>238</v>
          </cell>
          <cell r="D56">
            <v>253</v>
          </cell>
          <cell r="E56">
            <v>254</v>
          </cell>
          <cell r="F56">
            <v>253</v>
          </cell>
        </row>
        <row r="57">
          <cell r="B57">
            <v>155.94999999999999</v>
          </cell>
          <cell r="C57">
            <v>143.16</v>
          </cell>
          <cell r="D57">
            <v>143.16</v>
          </cell>
          <cell r="E57">
            <v>143.16</v>
          </cell>
          <cell r="F57">
            <v>143.16</v>
          </cell>
        </row>
        <row r="60">
          <cell r="B60">
            <v>159.5625</v>
          </cell>
          <cell r="C60">
            <v>231</v>
          </cell>
          <cell r="D60">
            <v>232.16666666666666</v>
          </cell>
          <cell r="E60">
            <v>237.5</v>
          </cell>
          <cell r="F60">
            <v>194</v>
          </cell>
        </row>
        <row r="61">
          <cell r="B61">
            <v>144.37</v>
          </cell>
          <cell r="C61">
            <v>161.25</v>
          </cell>
          <cell r="D61">
            <v>184.2</v>
          </cell>
          <cell r="E61">
            <v>174.32</v>
          </cell>
          <cell r="F61">
            <v>183.22</v>
          </cell>
        </row>
        <row r="62">
          <cell r="B62">
            <v>170</v>
          </cell>
          <cell r="C62">
            <v>222.5</v>
          </cell>
          <cell r="D62">
            <v>195</v>
          </cell>
          <cell r="E62">
            <v>250</v>
          </cell>
          <cell r="F62">
            <v>195</v>
          </cell>
        </row>
        <row r="63">
          <cell r="B63">
            <v>157.18</v>
          </cell>
          <cell r="C63">
            <v>211.27600000000001</v>
          </cell>
          <cell r="D63">
            <v>215.33999999999997</v>
          </cell>
          <cell r="E63">
            <v>214.6</v>
          </cell>
          <cell r="F63">
            <v>210.3</v>
          </cell>
        </row>
        <row r="64">
          <cell r="B64">
            <v>163.30000000000001</v>
          </cell>
          <cell r="C64">
            <v>214.3</v>
          </cell>
          <cell r="D64">
            <v>225.63333333333335</v>
          </cell>
          <cell r="E64">
            <v>225.63333333333335</v>
          </cell>
          <cell r="F64">
            <v>221</v>
          </cell>
        </row>
        <row r="66">
          <cell r="C66">
            <v>230.33333333333334</v>
          </cell>
          <cell r="D66">
            <v>232.66666666666666</v>
          </cell>
          <cell r="E66">
            <v>235</v>
          </cell>
          <cell r="F66">
            <v>231.66666666666666</v>
          </cell>
        </row>
        <row r="67">
          <cell r="B67">
            <v>160.9</v>
          </cell>
          <cell r="C67">
            <v>213.8</v>
          </cell>
          <cell r="D67">
            <v>204.33333333333334</v>
          </cell>
          <cell r="E67">
            <v>213</v>
          </cell>
        </row>
        <row r="70">
          <cell r="C70">
            <v>175.67</v>
          </cell>
          <cell r="D70">
            <v>179.96</v>
          </cell>
          <cell r="E70">
            <v>175.94</v>
          </cell>
          <cell r="F70">
            <v>172.4</v>
          </cell>
        </row>
        <row r="71">
          <cell r="D71">
            <v>174.435</v>
          </cell>
          <cell r="E71">
            <v>174.24</v>
          </cell>
          <cell r="F71">
            <v>168.63499999999999</v>
          </cell>
        </row>
        <row r="73">
          <cell r="B73">
            <v>171</v>
          </cell>
          <cell r="C73">
            <v>240</v>
          </cell>
          <cell r="D73">
            <v>250</v>
          </cell>
          <cell r="E73">
            <v>258</v>
          </cell>
          <cell r="F73">
            <v>256</v>
          </cell>
        </row>
        <row r="74">
          <cell r="B74">
            <v>134</v>
          </cell>
          <cell r="C74">
            <v>195</v>
          </cell>
          <cell r="E74">
            <v>200</v>
          </cell>
          <cell r="F74">
            <v>202.5</v>
          </cell>
        </row>
        <row r="75">
          <cell r="B75">
            <v>160.63</v>
          </cell>
          <cell r="C75">
            <v>189.89</v>
          </cell>
          <cell r="D75">
            <v>192.59</v>
          </cell>
          <cell r="E75">
            <v>194.24</v>
          </cell>
        </row>
        <row r="76">
          <cell r="C76">
            <v>235</v>
          </cell>
          <cell r="D76">
            <v>240</v>
          </cell>
          <cell r="E76">
            <v>230</v>
          </cell>
          <cell r="F76">
            <v>230</v>
          </cell>
        </row>
        <row r="77">
          <cell r="C77">
            <v>178.81</v>
          </cell>
          <cell r="D77">
            <v>170.52</v>
          </cell>
          <cell r="F77">
            <v>164.58</v>
          </cell>
        </row>
        <row r="80">
          <cell r="B80">
            <v>127</v>
          </cell>
          <cell r="C80">
            <v>152</v>
          </cell>
          <cell r="D80">
            <v>152</v>
          </cell>
          <cell r="E80">
            <v>164</v>
          </cell>
          <cell r="F80">
            <v>164</v>
          </cell>
        </row>
      </sheetData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87217-D489-4C1E-8638-2C88AE8B7289}">
  <dimension ref="A2:J82"/>
  <sheetViews>
    <sheetView showGridLines="0" tabSelected="1" workbookViewId="0">
      <selection activeCell="B52" sqref="B52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207</v>
      </c>
      <c r="C8" s="15">
        <v>252</v>
      </c>
      <c r="D8" s="15">
        <v>267</v>
      </c>
      <c r="E8" s="15">
        <v>266</v>
      </c>
      <c r="F8" s="16">
        <v>261</v>
      </c>
      <c r="G8" s="15">
        <f>((F8*100)/E8)-100</f>
        <v>-1.8796992481203034</v>
      </c>
      <c r="H8" s="15">
        <f>((F8*100)/B8)-100</f>
        <v>26.086956521739125</v>
      </c>
    </row>
    <row r="9" spans="1:8" x14ac:dyDescent="0.2">
      <c r="A9" s="13" t="s">
        <v>12</v>
      </c>
      <c r="B9" s="17">
        <v>174.93714285714282</v>
      </c>
      <c r="C9" s="15">
        <v>199.20400000000001</v>
      </c>
      <c r="D9" s="15">
        <v>199.84714285714287</v>
      </c>
      <c r="E9" s="15">
        <v>199.84714285714287</v>
      </c>
      <c r="F9" s="18">
        <v>199.99285714285716</v>
      </c>
      <c r="G9" s="15">
        <f t="shared" ref="G9:G26" si="0">((F9*100)/E9)-100</f>
        <v>7.291286912141004E-2</v>
      </c>
      <c r="H9" s="15">
        <f t="shared" ref="H9:H26" si="1">((F9*100)/B9)-100</f>
        <v>14.322695498791447</v>
      </c>
    </row>
    <row r="10" spans="1:8" x14ac:dyDescent="0.2">
      <c r="A10" s="13" t="s">
        <v>13</v>
      </c>
      <c r="B10" s="17">
        <v>171.05</v>
      </c>
      <c r="C10" s="15">
        <v>216.71</v>
      </c>
      <c r="D10" s="15">
        <v>212.79</v>
      </c>
      <c r="E10" s="15" t="s">
        <v>14</v>
      </c>
      <c r="F10" s="18">
        <v>212.26</v>
      </c>
      <c r="G10" s="15" t="s">
        <v>14</v>
      </c>
      <c r="H10" s="15">
        <f t="shared" si="1"/>
        <v>24.092370651856172</v>
      </c>
    </row>
    <row r="11" spans="1:8" x14ac:dyDescent="0.2">
      <c r="A11" s="13" t="s">
        <v>15</v>
      </c>
      <c r="B11" s="17">
        <v>188.8</v>
      </c>
      <c r="C11" s="15">
        <v>243.8</v>
      </c>
      <c r="D11" s="15">
        <v>246.625</v>
      </c>
      <c r="E11" s="15">
        <v>240.75</v>
      </c>
      <c r="F11" s="18">
        <v>250.5</v>
      </c>
      <c r="G11" s="15">
        <f t="shared" si="0"/>
        <v>4.0498442367601228</v>
      </c>
      <c r="H11" s="15">
        <f t="shared" si="1"/>
        <v>32.680084745762713</v>
      </c>
    </row>
    <row r="12" spans="1:8" x14ac:dyDescent="0.2">
      <c r="A12" s="13" t="s">
        <v>16</v>
      </c>
      <c r="B12" s="17" t="s">
        <v>14</v>
      </c>
      <c r="C12" s="15">
        <v>235</v>
      </c>
      <c r="D12" s="15">
        <v>207.5</v>
      </c>
      <c r="E12" s="15">
        <v>180</v>
      </c>
      <c r="F12" s="18">
        <v>240</v>
      </c>
      <c r="G12" s="15">
        <f t="shared" si="0"/>
        <v>33.333333333333343</v>
      </c>
      <c r="H12" s="15" t="s">
        <v>14</v>
      </c>
    </row>
    <row r="13" spans="1:8" x14ac:dyDescent="0.2">
      <c r="A13" s="13" t="s">
        <v>17</v>
      </c>
      <c r="B13" s="17">
        <v>188.65</v>
      </c>
      <c r="C13" s="15">
        <v>235.71111111111111</v>
      </c>
      <c r="D13" s="15">
        <v>237.11111111111111</v>
      </c>
      <c r="E13" s="15">
        <v>235.43333333333334</v>
      </c>
      <c r="F13" s="18">
        <v>231.54444444444439</v>
      </c>
      <c r="G13" s="15">
        <f t="shared" si="0"/>
        <v>-1.6518004625041556</v>
      </c>
      <c r="H13" s="15">
        <f t="shared" si="1"/>
        <v>22.737579880436982</v>
      </c>
    </row>
    <row r="14" spans="1:8" x14ac:dyDescent="0.2">
      <c r="A14" s="13" t="s">
        <v>18</v>
      </c>
      <c r="B14" s="17">
        <v>196.92500000000001</v>
      </c>
      <c r="C14" s="15">
        <v>239.8</v>
      </c>
      <c r="D14" s="15">
        <v>240.63333333333335</v>
      </c>
      <c r="E14" s="15">
        <v>246.92666666666665</v>
      </c>
      <c r="F14" s="18">
        <v>206.5</v>
      </c>
      <c r="G14" s="15">
        <f t="shared" si="0"/>
        <v>-16.371932287588749</v>
      </c>
      <c r="H14" s="15">
        <f t="shared" si="1"/>
        <v>4.8622572045194801</v>
      </c>
    </row>
    <row r="15" spans="1:8" x14ac:dyDescent="0.2">
      <c r="A15" s="13" t="s">
        <v>19</v>
      </c>
      <c r="B15" s="17">
        <v>165</v>
      </c>
      <c r="C15" s="15">
        <v>202.315</v>
      </c>
      <c r="D15" s="15">
        <v>203.2</v>
      </c>
      <c r="E15" s="15">
        <v>200.97</v>
      </c>
      <c r="F15" s="18">
        <v>181.02</v>
      </c>
      <c r="G15" s="15">
        <f>((F15*100)/E15)-100</f>
        <v>-9.9268547544409671</v>
      </c>
      <c r="H15" s="15">
        <f>((F15*100)/B15)-100</f>
        <v>9.7090909090909037</v>
      </c>
    </row>
    <row r="16" spans="1:8" x14ac:dyDescent="0.2">
      <c r="A16" s="13" t="s">
        <v>20</v>
      </c>
      <c r="B16" s="17">
        <v>195.32727272727271</v>
      </c>
      <c r="C16" s="15">
        <v>233.51</v>
      </c>
      <c r="D16" s="15">
        <v>234.41</v>
      </c>
      <c r="E16" s="15">
        <v>234.06</v>
      </c>
      <c r="F16" s="18">
        <v>233.51111111111109</v>
      </c>
      <c r="G16" s="15">
        <f t="shared" si="0"/>
        <v>-0.23450777103687415</v>
      </c>
      <c r="H16" s="15">
        <f t="shared" si="1"/>
        <v>19.548646663977578</v>
      </c>
    </row>
    <row r="17" spans="1:9" s="24" customFormat="1" x14ac:dyDescent="0.2">
      <c r="A17" s="19" t="s">
        <v>21</v>
      </c>
      <c r="B17" s="20">
        <v>182.11</v>
      </c>
      <c r="C17" s="21">
        <v>197.74</v>
      </c>
      <c r="D17" s="21">
        <v>204.38</v>
      </c>
      <c r="E17" s="21">
        <v>209.9</v>
      </c>
      <c r="F17" s="22">
        <v>189.48</v>
      </c>
      <c r="G17" s="21">
        <f t="shared" si="0"/>
        <v>-9.7284421152929923</v>
      </c>
      <c r="H17" s="21">
        <f t="shared" si="1"/>
        <v>4.0470045576849145</v>
      </c>
      <c r="I17" s="23"/>
    </row>
    <row r="18" spans="1:9" x14ac:dyDescent="0.2">
      <c r="A18" s="13" t="s">
        <v>22</v>
      </c>
      <c r="B18" s="17">
        <v>162.97999999999999</v>
      </c>
      <c r="C18" s="15">
        <v>208.47000000000003</v>
      </c>
      <c r="D18" s="15">
        <v>204.07</v>
      </c>
      <c r="E18" s="15">
        <v>208.34</v>
      </c>
      <c r="F18" s="18">
        <v>212.1</v>
      </c>
      <c r="G18" s="15">
        <f t="shared" si="0"/>
        <v>1.8047422482480613</v>
      </c>
      <c r="H18" s="15">
        <f t="shared" si="1"/>
        <v>30.138667321143714</v>
      </c>
    </row>
    <row r="19" spans="1:9" x14ac:dyDescent="0.2">
      <c r="A19" s="13" t="s">
        <v>23</v>
      </c>
      <c r="B19" s="17" t="s">
        <v>14</v>
      </c>
      <c r="C19" s="15">
        <v>215</v>
      </c>
      <c r="D19" s="15" t="s">
        <v>14</v>
      </c>
      <c r="E19" s="15">
        <v>219.5</v>
      </c>
      <c r="F19" s="18" t="s">
        <v>14</v>
      </c>
      <c r="G19" s="15" t="s">
        <v>14</v>
      </c>
      <c r="H19" s="15" t="s">
        <v>14</v>
      </c>
    </row>
    <row r="20" spans="1:9" x14ac:dyDescent="0.2">
      <c r="A20" s="13" t="s">
        <v>24</v>
      </c>
      <c r="B20" s="17">
        <v>186.28</v>
      </c>
      <c r="C20" s="15">
        <v>213.83666666666667</v>
      </c>
      <c r="D20" s="15">
        <v>216.81333333333336</v>
      </c>
      <c r="E20" s="15">
        <v>216.08666666666667</v>
      </c>
      <c r="F20" s="18" t="s">
        <v>14</v>
      </c>
      <c r="G20" s="15" t="s">
        <v>14</v>
      </c>
      <c r="H20" s="15" t="s">
        <v>14</v>
      </c>
    </row>
    <row r="21" spans="1:9" x14ac:dyDescent="0.2">
      <c r="A21" s="13" t="s">
        <v>25</v>
      </c>
      <c r="B21" s="17">
        <v>222.33333333333334</v>
      </c>
      <c r="C21" s="15">
        <v>284</v>
      </c>
      <c r="D21" s="15" t="s">
        <v>14</v>
      </c>
      <c r="E21" s="15" t="s">
        <v>14</v>
      </c>
      <c r="F21" s="18" t="s">
        <v>14</v>
      </c>
      <c r="G21" s="15" t="s">
        <v>14</v>
      </c>
      <c r="H21" s="15" t="s">
        <v>14</v>
      </c>
    </row>
    <row r="22" spans="1:9" x14ac:dyDescent="0.2">
      <c r="A22" s="13" t="s">
        <v>26</v>
      </c>
      <c r="B22" s="17">
        <v>178.04499999999999</v>
      </c>
      <c r="C22" s="15">
        <v>189.5566666666667</v>
      </c>
      <c r="D22" s="15">
        <v>194.52499999999998</v>
      </c>
      <c r="E22" s="15">
        <v>192.98</v>
      </c>
      <c r="F22" s="18">
        <v>216.8</v>
      </c>
      <c r="G22" s="15">
        <f t="shared" si="0"/>
        <v>12.343248004974612</v>
      </c>
      <c r="H22" s="15">
        <f t="shared" si="1"/>
        <v>21.766969024684784</v>
      </c>
    </row>
    <row r="23" spans="1:9" x14ac:dyDescent="0.2">
      <c r="A23" s="13" t="s">
        <v>27</v>
      </c>
      <c r="B23" s="17">
        <v>184.14</v>
      </c>
      <c r="C23" s="15">
        <v>223.35</v>
      </c>
      <c r="D23" s="15">
        <v>226.59</v>
      </c>
      <c r="E23" s="15">
        <v>226.59</v>
      </c>
      <c r="F23" s="18">
        <v>233</v>
      </c>
      <c r="G23" s="15">
        <f t="shared" si="0"/>
        <v>2.8288980096209002</v>
      </c>
      <c r="H23" s="15">
        <f t="shared" si="1"/>
        <v>26.534158792223323</v>
      </c>
    </row>
    <row r="24" spans="1:9" x14ac:dyDescent="0.2">
      <c r="A24" s="13" t="s">
        <v>28</v>
      </c>
      <c r="B24" s="17">
        <v>170.57</v>
      </c>
      <c r="C24" s="15">
        <v>186.4</v>
      </c>
      <c r="D24" s="15">
        <v>185.43</v>
      </c>
      <c r="E24" s="15">
        <v>182.1</v>
      </c>
      <c r="F24" s="18">
        <v>179.02</v>
      </c>
      <c r="G24" s="15">
        <f>((F24*100)/E24)-100</f>
        <v>-1.6913783635365149</v>
      </c>
      <c r="H24" s="15">
        <f t="shared" si="1"/>
        <v>4.9539778390103777</v>
      </c>
    </row>
    <row r="25" spans="1:9" x14ac:dyDescent="0.2">
      <c r="A25" s="13" t="s">
        <v>29</v>
      </c>
      <c r="B25" s="17">
        <v>160</v>
      </c>
      <c r="C25" s="15">
        <v>186</v>
      </c>
      <c r="D25" s="15">
        <v>186</v>
      </c>
      <c r="E25" s="15">
        <v>189</v>
      </c>
      <c r="F25" s="18">
        <v>189</v>
      </c>
      <c r="G25" s="15">
        <f t="shared" si="0"/>
        <v>0</v>
      </c>
      <c r="H25" s="15">
        <f t="shared" si="1"/>
        <v>18.125</v>
      </c>
    </row>
    <row r="26" spans="1:9" x14ac:dyDescent="0.2">
      <c r="A26" s="13" t="s">
        <v>30</v>
      </c>
      <c r="B26" s="17">
        <v>190.09</v>
      </c>
      <c r="C26" s="15">
        <v>224.7</v>
      </c>
      <c r="D26" s="15">
        <v>223.05</v>
      </c>
      <c r="E26" s="15">
        <v>216.39</v>
      </c>
      <c r="F26" s="18">
        <v>217.64</v>
      </c>
      <c r="G26" s="15">
        <f t="shared" si="0"/>
        <v>0.57766070520818857</v>
      </c>
      <c r="H26" s="15">
        <f t="shared" si="1"/>
        <v>14.493134830869593</v>
      </c>
    </row>
    <row r="27" spans="1:9" x14ac:dyDescent="0.2">
      <c r="A27" s="25" t="s">
        <v>31</v>
      </c>
      <c r="B27" s="25"/>
      <c r="C27" s="25"/>
      <c r="D27" s="25"/>
      <c r="E27" s="25"/>
      <c r="F27" s="25"/>
      <c r="G27" s="25"/>
      <c r="H27" s="25"/>
    </row>
    <row r="28" spans="1:9" x14ac:dyDescent="0.2">
      <c r="A28" s="26" t="s">
        <v>11</v>
      </c>
      <c r="B28" s="14">
        <v>200</v>
      </c>
      <c r="C28" s="15">
        <v>245</v>
      </c>
      <c r="D28" s="15">
        <v>260</v>
      </c>
      <c r="E28" s="15">
        <v>259</v>
      </c>
      <c r="F28" s="16">
        <v>254</v>
      </c>
      <c r="G28" s="15">
        <f>((F28*100)/E28)-100</f>
        <v>-1.9305019305019329</v>
      </c>
      <c r="H28" s="15">
        <f>((F28*100)/B28)-100</f>
        <v>27</v>
      </c>
    </row>
    <row r="29" spans="1:9" x14ac:dyDescent="0.2">
      <c r="A29" s="13" t="s">
        <v>12</v>
      </c>
      <c r="B29" s="17">
        <v>168.73</v>
      </c>
      <c r="C29" s="15">
        <v>194.29500000000002</v>
      </c>
      <c r="D29" s="15">
        <v>193.44166666666669</v>
      </c>
      <c r="E29" s="15">
        <v>193.44166666666669</v>
      </c>
      <c r="F29" s="18">
        <v>193.44166666666669</v>
      </c>
      <c r="G29" s="15">
        <f t="shared" ref="G29:G40" si="2">((F29*100)/E29)-100</f>
        <v>0</v>
      </c>
      <c r="H29" s="15">
        <f t="shared" ref="H29:H40" si="3">((F29*100)/B29)-100</f>
        <v>14.645686402339052</v>
      </c>
    </row>
    <row r="30" spans="1:9" x14ac:dyDescent="0.2">
      <c r="A30" s="13" t="s">
        <v>15</v>
      </c>
      <c r="B30" s="17">
        <v>189</v>
      </c>
      <c r="C30" s="15">
        <v>238.2</v>
      </c>
      <c r="D30" s="15">
        <v>246.75</v>
      </c>
      <c r="E30" s="15">
        <v>233.75</v>
      </c>
      <c r="F30" s="18">
        <v>252</v>
      </c>
      <c r="G30" s="15">
        <f t="shared" si="2"/>
        <v>7.8074866310160473</v>
      </c>
      <c r="H30" s="15">
        <f t="shared" si="3"/>
        <v>33.333333333333343</v>
      </c>
    </row>
    <row r="31" spans="1:9" x14ac:dyDescent="0.2">
      <c r="A31" s="13" t="s">
        <v>32</v>
      </c>
      <c r="B31" s="17" t="s">
        <v>14</v>
      </c>
      <c r="C31" s="15">
        <v>192.93</v>
      </c>
      <c r="D31" s="15">
        <v>214.49</v>
      </c>
      <c r="E31" s="15">
        <v>199.13</v>
      </c>
      <c r="F31" s="18">
        <v>214.98</v>
      </c>
      <c r="G31" s="15">
        <f t="shared" si="2"/>
        <v>7.9596243659920702</v>
      </c>
      <c r="H31" s="15" t="s">
        <v>14</v>
      </c>
    </row>
    <row r="32" spans="1:9" x14ac:dyDescent="0.2">
      <c r="A32" s="13" t="s">
        <v>16</v>
      </c>
      <c r="B32" s="17">
        <v>185</v>
      </c>
      <c r="C32" s="15">
        <v>215</v>
      </c>
      <c r="D32" s="15">
        <v>215</v>
      </c>
      <c r="E32" s="15">
        <v>210</v>
      </c>
      <c r="F32" s="18">
        <v>220</v>
      </c>
      <c r="G32" s="15">
        <f>((F32*100)/E32)-100</f>
        <v>4.7619047619047592</v>
      </c>
      <c r="H32" s="15">
        <f>((F32*100)/B32)-100</f>
        <v>18.918918918918919</v>
      </c>
    </row>
    <row r="33" spans="1:9" x14ac:dyDescent="0.2">
      <c r="A33" s="13" t="s">
        <v>33</v>
      </c>
      <c r="B33" s="17" t="s">
        <v>14</v>
      </c>
      <c r="C33" s="15">
        <v>252</v>
      </c>
      <c r="D33" s="15">
        <v>254.33333333333334</v>
      </c>
      <c r="E33" s="15">
        <v>251.66666666666666</v>
      </c>
      <c r="F33" s="18">
        <v>250</v>
      </c>
      <c r="G33" s="15">
        <f t="shared" si="2"/>
        <v>-0.66225165562913446</v>
      </c>
      <c r="H33" s="15" t="s">
        <v>14</v>
      </c>
    </row>
    <row r="34" spans="1:9" s="24" customFormat="1" x14ac:dyDescent="0.2">
      <c r="A34" s="19" t="s">
        <v>21</v>
      </c>
      <c r="B34" s="20">
        <v>180.79</v>
      </c>
      <c r="C34" s="21">
        <v>179.23</v>
      </c>
      <c r="D34" s="21">
        <v>184.85</v>
      </c>
      <c r="E34" s="21">
        <v>178.18</v>
      </c>
      <c r="F34" s="22">
        <v>181.69</v>
      </c>
      <c r="G34" s="21">
        <f t="shared" si="2"/>
        <v>1.9699180603883661</v>
      </c>
      <c r="H34" s="21">
        <f t="shared" si="3"/>
        <v>0.4978151446429564</v>
      </c>
      <c r="I34" s="23"/>
    </row>
    <row r="35" spans="1:9" x14ac:dyDescent="0.2">
      <c r="A35" s="13" t="s">
        <v>22</v>
      </c>
      <c r="B35" s="17">
        <v>150.31</v>
      </c>
      <c r="C35" s="15">
        <v>198.45999999999998</v>
      </c>
      <c r="D35" s="15">
        <v>190.62</v>
      </c>
      <c r="E35" s="15">
        <v>194.66</v>
      </c>
      <c r="F35" s="18" t="s">
        <v>14</v>
      </c>
      <c r="G35" s="15" t="s">
        <v>14</v>
      </c>
      <c r="H35" s="15" t="s">
        <v>14</v>
      </c>
    </row>
    <row r="36" spans="1:9" x14ac:dyDescent="0.2">
      <c r="A36" s="13" t="s">
        <v>34</v>
      </c>
      <c r="B36" s="17">
        <v>202</v>
      </c>
      <c r="C36" s="15">
        <v>250</v>
      </c>
      <c r="D36" s="15">
        <v>253.5</v>
      </c>
      <c r="E36" s="15">
        <v>260</v>
      </c>
      <c r="F36" s="18">
        <v>253</v>
      </c>
      <c r="G36" s="15">
        <f t="shared" si="2"/>
        <v>-2.6923076923076934</v>
      </c>
      <c r="H36" s="15">
        <f t="shared" si="3"/>
        <v>25.247524752475243</v>
      </c>
    </row>
    <row r="37" spans="1:9" x14ac:dyDescent="0.2">
      <c r="A37" s="13" t="s">
        <v>23</v>
      </c>
      <c r="B37" s="17" t="s">
        <v>14</v>
      </c>
      <c r="C37" s="15">
        <v>215</v>
      </c>
      <c r="D37" s="15" t="s">
        <v>14</v>
      </c>
      <c r="E37" s="15">
        <v>215</v>
      </c>
      <c r="F37" s="18" t="s">
        <v>14</v>
      </c>
      <c r="G37" s="15" t="s">
        <v>14</v>
      </c>
      <c r="H37" s="15" t="s">
        <v>14</v>
      </c>
    </row>
    <row r="38" spans="1:9" x14ac:dyDescent="0.2">
      <c r="A38" s="13" t="s">
        <v>24</v>
      </c>
      <c r="B38" s="17">
        <v>185.37666666666669</v>
      </c>
      <c r="C38" s="15">
        <v>212.55333333333331</v>
      </c>
      <c r="D38" s="15">
        <v>214.61666666666667</v>
      </c>
      <c r="E38" s="15">
        <v>216.59</v>
      </c>
      <c r="F38" s="18" t="s">
        <v>14</v>
      </c>
      <c r="G38" s="15" t="s">
        <v>14</v>
      </c>
      <c r="H38" s="15" t="s">
        <v>14</v>
      </c>
    </row>
    <row r="39" spans="1:9" x14ac:dyDescent="0.2">
      <c r="A39" s="13" t="s">
        <v>25</v>
      </c>
      <c r="B39" s="17">
        <v>205.33333333333334</v>
      </c>
      <c r="C39" s="15">
        <v>260</v>
      </c>
      <c r="D39" s="15">
        <v>255</v>
      </c>
      <c r="E39" s="15">
        <v>245</v>
      </c>
      <c r="F39" s="18">
        <v>250</v>
      </c>
      <c r="G39" s="15">
        <f t="shared" si="2"/>
        <v>2.0408163265306172</v>
      </c>
      <c r="H39" s="15">
        <f t="shared" si="3"/>
        <v>21.753246753246742</v>
      </c>
    </row>
    <row r="40" spans="1:9" x14ac:dyDescent="0.2">
      <c r="A40" s="13" t="s">
        <v>26</v>
      </c>
      <c r="B40" s="17">
        <v>154.91</v>
      </c>
      <c r="C40" s="15">
        <v>201.20333333333335</v>
      </c>
      <c r="D40" s="15">
        <v>204.57333333333335</v>
      </c>
      <c r="E40" s="15">
        <v>209.91666666666666</v>
      </c>
      <c r="F40" s="18">
        <v>211.685</v>
      </c>
      <c r="G40" s="15">
        <f t="shared" si="2"/>
        <v>0.84239777689559503</v>
      </c>
      <c r="H40" s="15">
        <f t="shared" si="3"/>
        <v>36.650313085017103</v>
      </c>
    </row>
    <row r="41" spans="1:9" x14ac:dyDescent="0.2">
      <c r="A41" s="25" t="s">
        <v>35</v>
      </c>
      <c r="B41" s="25"/>
      <c r="C41" s="25"/>
      <c r="D41" s="25"/>
      <c r="E41" s="25"/>
      <c r="F41" s="25"/>
      <c r="G41" s="25"/>
      <c r="H41" s="25"/>
    </row>
    <row r="42" spans="1:9" x14ac:dyDescent="0.2">
      <c r="A42" s="26" t="s">
        <v>11</v>
      </c>
      <c r="B42" s="14">
        <f>[1]ikelimui!B56</f>
        <v>168</v>
      </c>
      <c r="C42" s="15">
        <f>[1]ikelimui!C56</f>
        <v>238</v>
      </c>
      <c r="D42" s="15">
        <f>[1]ikelimui!D56</f>
        <v>253</v>
      </c>
      <c r="E42" s="15">
        <f>[1]ikelimui!E56</f>
        <v>254</v>
      </c>
      <c r="F42" s="16">
        <f>[1]ikelimui!F56</f>
        <v>253</v>
      </c>
      <c r="G42" s="15">
        <f>((F42*100)/E42)-100</f>
        <v>-0.39370078740157055</v>
      </c>
      <c r="H42" s="15">
        <f>((F42*100)/B42)-100</f>
        <v>50.595238095238102</v>
      </c>
    </row>
    <row r="43" spans="1:9" x14ac:dyDescent="0.2">
      <c r="A43" s="13" t="s">
        <v>12</v>
      </c>
      <c r="B43" s="17">
        <f>[1]ikelimui!B57</f>
        <v>155.94999999999999</v>
      </c>
      <c r="C43" s="15">
        <f>[1]ikelimui!C57</f>
        <v>143.16</v>
      </c>
      <c r="D43" s="15">
        <f>[1]ikelimui!D57</f>
        <v>143.16</v>
      </c>
      <c r="E43" s="15">
        <f>[1]ikelimui!E57</f>
        <v>143.16</v>
      </c>
      <c r="F43" s="18">
        <f>[1]ikelimui!F57</f>
        <v>143.16</v>
      </c>
      <c r="G43" s="15">
        <f t="shared" ref="G43:G58" si="4">((F43*100)/E43)-100</f>
        <v>0</v>
      </c>
      <c r="H43" s="15">
        <f t="shared" ref="H43:H58" si="5">((F43*100)/B43)-100</f>
        <v>-8.2013465854440426</v>
      </c>
    </row>
    <row r="44" spans="1:9" x14ac:dyDescent="0.2">
      <c r="A44" s="13" t="s">
        <v>15</v>
      </c>
      <c r="B44" s="17">
        <f>[1]ikelimui!B60</f>
        <v>159.5625</v>
      </c>
      <c r="C44" s="15">
        <f>[1]ikelimui!C60</f>
        <v>231</v>
      </c>
      <c r="D44" s="15">
        <f>[1]ikelimui!D60</f>
        <v>232.16666666666666</v>
      </c>
      <c r="E44" s="15">
        <f>[1]ikelimui!E60</f>
        <v>237.5</v>
      </c>
      <c r="F44" s="18">
        <f>[1]ikelimui!F60</f>
        <v>194</v>
      </c>
      <c r="G44" s="15">
        <f t="shared" si="4"/>
        <v>-18.315789473684205</v>
      </c>
      <c r="H44" s="15">
        <f t="shared" si="5"/>
        <v>21.58245201723463</v>
      </c>
    </row>
    <row r="45" spans="1:9" x14ac:dyDescent="0.2">
      <c r="A45" s="13" t="s">
        <v>32</v>
      </c>
      <c r="B45" s="17">
        <f>[1]ikelimui!B61</f>
        <v>144.37</v>
      </c>
      <c r="C45" s="15">
        <f>[1]ikelimui!C61</f>
        <v>161.25</v>
      </c>
      <c r="D45" s="15">
        <f>[1]ikelimui!D61</f>
        <v>184.2</v>
      </c>
      <c r="E45" s="15">
        <f>[1]ikelimui!E61</f>
        <v>174.32</v>
      </c>
      <c r="F45" s="18">
        <f>[1]ikelimui!F61</f>
        <v>183.22</v>
      </c>
      <c r="G45" s="15">
        <f t="shared" si="4"/>
        <v>5.1055530059660441</v>
      </c>
      <c r="H45" s="15">
        <f t="shared" si="5"/>
        <v>26.910022857934464</v>
      </c>
    </row>
    <row r="46" spans="1:9" x14ac:dyDescent="0.2">
      <c r="A46" s="13" t="s">
        <v>16</v>
      </c>
      <c r="B46" s="17">
        <f>[1]ikelimui!B62</f>
        <v>170</v>
      </c>
      <c r="C46" s="15">
        <f>[1]ikelimui!C62</f>
        <v>222.5</v>
      </c>
      <c r="D46" s="15">
        <f>[1]ikelimui!D62</f>
        <v>195</v>
      </c>
      <c r="E46" s="15">
        <f>[1]ikelimui!E62</f>
        <v>250</v>
      </c>
      <c r="F46" s="18">
        <f>[1]ikelimui!F62</f>
        <v>195</v>
      </c>
      <c r="G46" s="15">
        <f t="shared" si="4"/>
        <v>-22</v>
      </c>
      <c r="H46" s="15">
        <f t="shared" si="5"/>
        <v>14.705882352941174</v>
      </c>
    </row>
    <row r="47" spans="1:9" x14ac:dyDescent="0.2">
      <c r="A47" s="13" t="s">
        <v>17</v>
      </c>
      <c r="B47" s="17">
        <f>[1]ikelimui!B63</f>
        <v>157.18</v>
      </c>
      <c r="C47" s="15">
        <f>[1]ikelimui!C63</f>
        <v>211.27600000000001</v>
      </c>
      <c r="D47" s="15">
        <f>[1]ikelimui!D63</f>
        <v>215.33999999999997</v>
      </c>
      <c r="E47" s="15">
        <f>[1]ikelimui!E63</f>
        <v>214.6</v>
      </c>
      <c r="F47" s="18">
        <f>[1]ikelimui!F63</f>
        <v>210.3</v>
      </c>
      <c r="G47" s="15">
        <f t="shared" si="4"/>
        <v>-2.0037278657968329</v>
      </c>
      <c r="H47" s="15">
        <f t="shared" si="5"/>
        <v>33.795648301310592</v>
      </c>
    </row>
    <row r="48" spans="1:9" x14ac:dyDescent="0.2">
      <c r="A48" s="13" t="s">
        <v>18</v>
      </c>
      <c r="B48" s="17">
        <f>[1]ikelimui!B64</f>
        <v>163.30000000000001</v>
      </c>
      <c r="C48" s="15">
        <f>[1]ikelimui!C64</f>
        <v>214.3</v>
      </c>
      <c r="D48" s="15">
        <f>[1]ikelimui!D64</f>
        <v>225.63333333333335</v>
      </c>
      <c r="E48" s="15">
        <f>[1]ikelimui!E64</f>
        <v>225.63333333333335</v>
      </c>
      <c r="F48" s="18">
        <f>[1]ikelimui!F64</f>
        <v>221</v>
      </c>
      <c r="G48" s="15">
        <f t="shared" si="4"/>
        <v>-2.0534790958782736</v>
      </c>
      <c r="H48" s="15">
        <f t="shared" si="5"/>
        <v>35.33374157991426</v>
      </c>
    </row>
    <row r="49" spans="1:9" x14ac:dyDescent="0.2">
      <c r="A49" s="13" t="s">
        <v>33</v>
      </c>
      <c r="B49" s="17" t="s">
        <v>14</v>
      </c>
      <c r="C49" s="15">
        <f>[1]ikelimui!C66</f>
        <v>230.33333333333334</v>
      </c>
      <c r="D49" s="15">
        <f>[1]ikelimui!D66</f>
        <v>232.66666666666666</v>
      </c>
      <c r="E49" s="15">
        <f>[1]ikelimui!E66</f>
        <v>235</v>
      </c>
      <c r="F49" s="18">
        <f>[1]ikelimui!F66</f>
        <v>231.66666666666666</v>
      </c>
      <c r="G49" s="15">
        <f t="shared" si="4"/>
        <v>-1.418439716312065</v>
      </c>
      <c r="H49" s="15" t="s">
        <v>14</v>
      </c>
    </row>
    <row r="50" spans="1:9" x14ac:dyDescent="0.2">
      <c r="A50" s="13" t="s">
        <v>20</v>
      </c>
      <c r="B50" s="17">
        <f>[1]ikelimui!B67</f>
        <v>160.9</v>
      </c>
      <c r="C50" s="15">
        <f>[1]ikelimui!C67</f>
        <v>213.8</v>
      </c>
      <c r="D50" s="15">
        <f>[1]ikelimui!D67</f>
        <v>204.33333333333334</v>
      </c>
      <c r="E50" s="15">
        <f>[1]ikelimui!E67</f>
        <v>213</v>
      </c>
      <c r="F50" s="18" t="s">
        <v>14</v>
      </c>
      <c r="G50" s="15" t="s">
        <v>14</v>
      </c>
      <c r="H50" s="15" t="s">
        <v>14</v>
      </c>
    </row>
    <row r="51" spans="1:9" s="24" customFormat="1" x14ac:dyDescent="0.2">
      <c r="A51" s="19" t="s">
        <v>21</v>
      </c>
      <c r="B51" s="20">
        <v>147.66</v>
      </c>
      <c r="C51" s="21">
        <f>[1]ikelimui!C70</f>
        <v>175.67</v>
      </c>
      <c r="D51" s="21">
        <f>[1]ikelimui!D70</f>
        <v>179.96</v>
      </c>
      <c r="E51" s="21">
        <f>[1]ikelimui!E70</f>
        <v>175.94</v>
      </c>
      <c r="F51" s="22">
        <f>[1]ikelimui!F70</f>
        <v>172.4</v>
      </c>
      <c r="G51" s="21">
        <f t="shared" si="4"/>
        <v>-2.0120495623507964</v>
      </c>
      <c r="H51" s="21">
        <f t="shared" si="5"/>
        <v>16.754706758770155</v>
      </c>
      <c r="I51" s="23"/>
    </row>
    <row r="52" spans="1:9" x14ac:dyDescent="0.2">
      <c r="A52" s="13" t="s">
        <v>22</v>
      </c>
      <c r="B52" s="17" t="s">
        <v>14</v>
      </c>
      <c r="C52" s="15">
        <v>132</v>
      </c>
      <c r="D52" s="15">
        <f>[1]ikelimui!D71</f>
        <v>174.435</v>
      </c>
      <c r="E52" s="15">
        <f>[1]ikelimui!E71</f>
        <v>174.24</v>
      </c>
      <c r="F52" s="18">
        <f>[1]ikelimui!F71</f>
        <v>168.63499999999999</v>
      </c>
      <c r="G52" s="15">
        <f t="shared" si="4"/>
        <v>-3.2168273645546464</v>
      </c>
      <c r="H52" s="15" t="s">
        <v>14</v>
      </c>
    </row>
    <row r="53" spans="1:9" x14ac:dyDescent="0.2">
      <c r="A53" s="13" t="s">
        <v>34</v>
      </c>
      <c r="B53" s="17">
        <f>[1]ikelimui!B73</f>
        <v>171</v>
      </c>
      <c r="C53" s="15">
        <f>[1]ikelimui!C73</f>
        <v>240</v>
      </c>
      <c r="D53" s="15">
        <f>[1]ikelimui!D73</f>
        <v>250</v>
      </c>
      <c r="E53" s="15">
        <f>[1]ikelimui!E73</f>
        <v>258</v>
      </c>
      <c r="F53" s="18">
        <f>[1]ikelimui!F73</f>
        <v>256</v>
      </c>
      <c r="G53" s="15">
        <f t="shared" si="4"/>
        <v>-0.77519379844960667</v>
      </c>
      <c r="H53" s="15">
        <f t="shared" si="5"/>
        <v>49.707602339181278</v>
      </c>
    </row>
    <row r="54" spans="1:9" x14ac:dyDescent="0.2">
      <c r="A54" s="13" t="s">
        <v>23</v>
      </c>
      <c r="B54" s="17">
        <f>[1]ikelimui!B74</f>
        <v>134</v>
      </c>
      <c r="C54" s="15">
        <f>[1]ikelimui!C74</f>
        <v>195</v>
      </c>
      <c r="D54" s="15" t="s">
        <v>14</v>
      </c>
      <c r="E54" s="15">
        <f>[1]ikelimui!E74</f>
        <v>200</v>
      </c>
      <c r="F54" s="18">
        <f>[1]ikelimui!F74</f>
        <v>202.5</v>
      </c>
      <c r="G54" s="15">
        <f t="shared" si="4"/>
        <v>1.25</v>
      </c>
      <c r="H54" s="15">
        <f t="shared" si="5"/>
        <v>51.119402985074629</v>
      </c>
    </row>
    <row r="55" spans="1:9" x14ac:dyDescent="0.2">
      <c r="A55" s="13" t="s">
        <v>24</v>
      </c>
      <c r="B55" s="17">
        <f>[1]ikelimui!B75</f>
        <v>160.63</v>
      </c>
      <c r="C55" s="15">
        <f>[1]ikelimui!C75</f>
        <v>189.89</v>
      </c>
      <c r="D55" s="15">
        <f>[1]ikelimui!D75</f>
        <v>192.59</v>
      </c>
      <c r="E55" s="15">
        <f>[1]ikelimui!E75</f>
        <v>194.24</v>
      </c>
      <c r="F55" s="18" t="s">
        <v>14</v>
      </c>
      <c r="G55" s="15" t="s">
        <v>14</v>
      </c>
      <c r="H55" s="15" t="s">
        <v>14</v>
      </c>
    </row>
    <row r="56" spans="1:9" x14ac:dyDescent="0.2">
      <c r="A56" s="13" t="s">
        <v>25</v>
      </c>
      <c r="B56" s="17" t="s">
        <v>14</v>
      </c>
      <c r="C56" s="15">
        <f>[1]ikelimui!C76</f>
        <v>235</v>
      </c>
      <c r="D56" s="15">
        <f>[1]ikelimui!D76</f>
        <v>240</v>
      </c>
      <c r="E56" s="15">
        <f>[1]ikelimui!E76</f>
        <v>230</v>
      </c>
      <c r="F56" s="18">
        <f>[1]ikelimui!F76</f>
        <v>230</v>
      </c>
      <c r="G56" s="15">
        <f t="shared" si="4"/>
        <v>0</v>
      </c>
      <c r="H56" s="15" t="s">
        <v>14</v>
      </c>
    </row>
    <row r="57" spans="1:9" x14ac:dyDescent="0.2">
      <c r="A57" s="13" t="s">
        <v>26</v>
      </c>
      <c r="B57" s="17" t="s">
        <v>14</v>
      </c>
      <c r="C57" s="15">
        <f>[1]ikelimui!C77</f>
        <v>178.81</v>
      </c>
      <c r="D57" s="15">
        <f>[1]ikelimui!D77</f>
        <v>170.52</v>
      </c>
      <c r="E57" s="15" t="s">
        <v>14</v>
      </c>
      <c r="F57" s="18">
        <f>[1]ikelimui!F77</f>
        <v>164.58</v>
      </c>
      <c r="G57" s="15" t="s">
        <v>14</v>
      </c>
      <c r="H57" s="15" t="s">
        <v>14</v>
      </c>
    </row>
    <row r="58" spans="1:9" x14ac:dyDescent="0.2">
      <c r="A58" s="13" t="s">
        <v>29</v>
      </c>
      <c r="B58" s="17">
        <f>[1]ikelimui!B80</f>
        <v>127</v>
      </c>
      <c r="C58" s="15">
        <f>[1]ikelimui!C80</f>
        <v>152</v>
      </c>
      <c r="D58" s="15">
        <f>[1]ikelimui!D80</f>
        <v>152</v>
      </c>
      <c r="E58" s="15">
        <f>[1]ikelimui!E80</f>
        <v>164</v>
      </c>
      <c r="F58" s="18">
        <f>[1]ikelimui!F80</f>
        <v>164</v>
      </c>
      <c r="G58" s="15">
        <f t="shared" si="4"/>
        <v>0</v>
      </c>
      <c r="H58" s="15">
        <f t="shared" si="5"/>
        <v>29.133858267716533</v>
      </c>
    </row>
    <row r="59" spans="1:9" x14ac:dyDescent="0.2">
      <c r="A59" s="25" t="s">
        <v>36</v>
      </c>
      <c r="B59" s="25"/>
      <c r="C59" s="25"/>
      <c r="D59" s="25"/>
      <c r="E59" s="25"/>
      <c r="F59" s="25"/>
      <c r="G59" s="25"/>
      <c r="H59" s="25"/>
    </row>
    <row r="60" spans="1:9" x14ac:dyDescent="0.2">
      <c r="A60" s="13" t="s">
        <v>13</v>
      </c>
      <c r="B60" s="14" t="s">
        <v>14</v>
      </c>
      <c r="C60" s="15">
        <v>170.72</v>
      </c>
      <c r="D60" s="15">
        <v>164.39</v>
      </c>
      <c r="E60" s="15" t="s">
        <v>14</v>
      </c>
      <c r="F60" s="16" t="s">
        <v>14</v>
      </c>
      <c r="G60" s="15" t="s">
        <v>14</v>
      </c>
      <c r="H60" s="15" t="s">
        <v>14</v>
      </c>
    </row>
    <row r="61" spans="1:9" x14ac:dyDescent="0.2">
      <c r="A61" s="13" t="s">
        <v>15</v>
      </c>
      <c r="B61" s="17">
        <v>163</v>
      </c>
      <c r="C61" s="15">
        <v>203.66666666666666</v>
      </c>
      <c r="D61" s="15">
        <v>205.75</v>
      </c>
      <c r="E61" s="15">
        <v>218</v>
      </c>
      <c r="F61" s="18">
        <v>221.5</v>
      </c>
      <c r="G61" s="15">
        <f>((F61*100)/E61)-100</f>
        <v>1.6055045871559628</v>
      </c>
      <c r="H61" s="15">
        <f>((F61*100)/B61)-100</f>
        <v>35.889570552147234</v>
      </c>
    </row>
    <row r="62" spans="1:9" x14ac:dyDescent="0.2">
      <c r="A62" s="13" t="s">
        <v>32</v>
      </c>
      <c r="B62" s="17" t="s">
        <v>14</v>
      </c>
      <c r="C62" s="15" t="s">
        <v>14</v>
      </c>
      <c r="D62" s="15" t="s">
        <v>14</v>
      </c>
      <c r="E62" s="15">
        <v>135.83000000000001</v>
      </c>
      <c r="F62" s="18">
        <v>174.03</v>
      </c>
      <c r="G62" s="15">
        <f>((F62*100)/E62)-100</f>
        <v>28.123389531031421</v>
      </c>
      <c r="H62" s="15" t="s">
        <v>14</v>
      </c>
    </row>
    <row r="63" spans="1:9" x14ac:dyDescent="0.2">
      <c r="A63" s="13" t="s">
        <v>23</v>
      </c>
      <c r="B63" s="17">
        <v>154.5</v>
      </c>
      <c r="C63" s="15">
        <v>180.75</v>
      </c>
      <c r="D63" s="15" t="s">
        <v>14</v>
      </c>
      <c r="E63" s="15">
        <v>183.75</v>
      </c>
      <c r="F63" s="18">
        <v>177</v>
      </c>
      <c r="G63" s="15">
        <f>((F63*100)/E63)-100</f>
        <v>-3.6734693877551052</v>
      </c>
      <c r="H63" s="15">
        <f>((F63*100)/B63)-100</f>
        <v>14.5631067961165</v>
      </c>
    </row>
    <row r="64" spans="1:9" x14ac:dyDescent="0.2">
      <c r="A64" s="13" t="s">
        <v>24</v>
      </c>
      <c r="B64" s="17">
        <v>119.67</v>
      </c>
      <c r="C64" s="15">
        <v>168.89</v>
      </c>
      <c r="D64" s="15">
        <v>170.2</v>
      </c>
      <c r="E64" s="15">
        <v>169.43</v>
      </c>
      <c r="F64" s="18" t="s">
        <v>14</v>
      </c>
      <c r="G64" s="15" t="s">
        <v>14</v>
      </c>
      <c r="H64" s="15" t="s">
        <v>14</v>
      </c>
    </row>
    <row r="65" spans="1:10" x14ac:dyDescent="0.2">
      <c r="A65" s="27" t="s">
        <v>37</v>
      </c>
      <c r="B65" s="27"/>
      <c r="C65" s="27"/>
      <c r="D65" s="27"/>
      <c r="E65" s="27"/>
      <c r="F65" s="27"/>
      <c r="G65" s="27"/>
      <c r="H65" s="27"/>
    </row>
    <row r="66" spans="1:10" x14ac:dyDescent="0.2">
      <c r="A66" s="28" t="s">
        <v>15</v>
      </c>
      <c r="B66" s="29">
        <v>354.38</v>
      </c>
      <c r="C66" s="30">
        <v>531.88</v>
      </c>
      <c r="D66" s="30">
        <v>540.64</v>
      </c>
      <c r="E66" s="31">
        <v>541.58000000000004</v>
      </c>
      <c r="F66" s="32">
        <v>535.29999999999995</v>
      </c>
      <c r="G66" s="33">
        <f>((F66*100)/E66)-100</f>
        <v>-1.1595701466080897</v>
      </c>
      <c r="H66" s="33">
        <f>((F66*100)/B66)-100</f>
        <v>51.052542468536586</v>
      </c>
    </row>
    <row r="67" spans="1:10" x14ac:dyDescent="0.2">
      <c r="A67" s="34" t="s">
        <v>32</v>
      </c>
      <c r="B67" s="35">
        <v>346.89</v>
      </c>
      <c r="C67" s="15" t="s">
        <v>14</v>
      </c>
      <c r="D67" s="15">
        <v>439.63</v>
      </c>
      <c r="E67" s="15" t="s">
        <v>14</v>
      </c>
      <c r="F67" s="18" t="s">
        <v>14</v>
      </c>
      <c r="G67" s="33" t="s">
        <v>14</v>
      </c>
      <c r="H67" s="33" t="s">
        <v>14</v>
      </c>
    </row>
    <row r="68" spans="1:10" x14ac:dyDescent="0.2">
      <c r="A68" s="34" t="s">
        <v>38</v>
      </c>
      <c r="B68" s="35">
        <v>392.78</v>
      </c>
      <c r="C68" s="33">
        <v>430.16</v>
      </c>
      <c r="D68" s="36">
        <v>397.81</v>
      </c>
      <c r="E68" s="15">
        <v>415.51</v>
      </c>
      <c r="F68" s="18">
        <v>427.96</v>
      </c>
      <c r="G68" s="37">
        <f>((F68*100)/E68)-100</f>
        <v>2.9963177781521466</v>
      </c>
      <c r="H68" s="33">
        <f>((F68*100)/B68)-100</f>
        <v>8.9566678547787575</v>
      </c>
    </row>
    <row r="69" spans="1:10" x14ac:dyDescent="0.2">
      <c r="A69" s="38" t="s">
        <v>21</v>
      </c>
      <c r="B69" s="39">
        <v>355.91399999999999</v>
      </c>
      <c r="C69" s="40">
        <v>465.18</v>
      </c>
      <c r="D69" s="40" t="s">
        <v>14</v>
      </c>
      <c r="E69" s="40">
        <v>512.78</v>
      </c>
      <c r="F69" s="41" t="s">
        <v>14</v>
      </c>
      <c r="G69" s="40" t="s">
        <v>14</v>
      </c>
      <c r="H69" s="40" t="s">
        <v>14</v>
      </c>
      <c r="I69" s="42"/>
      <c r="J69" s="23"/>
    </row>
    <row r="70" spans="1:10" x14ac:dyDescent="0.2">
      <c r="A70" s="34" t="s">
        <v>24</v>
      </c>
      <c r="B70" s="43">
        <v>378.54</v>
      </c>
      <c r="C70" s="15">
        <v>493.21</v>
      </c>
      <c r="D70" s="15">
        <v>498.51</v>
      </c>
      <c r="E70" s="15">
        <v>498.44</v>
      </c>
      <c r="F70" s="44">
        <v>475.35</v>
      </c>
      <c r="G70" s="33">
        <f>((F70*100)/E70)-100</f>
        <v>-4.6324532541529635</v>
      </c>
      <c r="H70" s="33">
        <f>((F70*100)/B70)-100</f>
        <v>25.574576002536048</v>
      </c>
    </row>
    <row r="71" spans="1:10" ht="2.1" customHeight="1" x14ac:dyDescent="0.2">
      <c r="A71" s="45"/>
      <c r="B71" s="45"/>
      <c r="C71" s="45"/>
      <c r="D71" s="45">
        <v>3</v>
      </c>
      <c r="E71" s="45"/>
      <c r="F71" s="45"/>
      <c r="G71" s="45"/>
      <c r="H71" s="45"/>
    </row>
    <row r="72" spans="1:10" x14ac:dyDescent="0.2">
      <c r="A72" s="46" t="s">
        <v>39</v>
      </c>
      <c r="B72" s="47"/>
      <c r="C72" s="47"/>
      <c r="D72" s="48"/>
      <c r="E72" s="48"/>
      <c r="F72" s="48"/>
      <c r="G72" s="48"/>
      <c r="H72" s="46"/>
    </row>
    <row r="73" spans="1:10" x14ac:dyDescent="0.2">
      <c r="A73" s="46" t="s">
        <v>40</v>
      </c>
      <c r="B73" s="49"/>
      <c r="C73" s="49"/>
      <c r="D73" s="50"/>
      <c r="E73" s="50"/>
      <c r="F73" s="50"/>
      <c r="G73" s="50"/>
      <c r="H73" s="46"/>
    </row>
    <row r="74" spans="1:10" x14ac:dyDescent="0.2">
      <c r="A74" s="46" t="s">
        <v>41</v>
      </c>
      <c r="B74" s="51"/>
      <c r="C74" s="51"/>
      <c r="D74" s="51"/>
      <c r="E74" s="51"/>
      <c r="F74" s="51"/>
      <c r="G74" s="51"/>
      <c r="H74" s="51"/>
    </row>
    <row r="75" spans="1:10" x14ac:dyDescent="0.2">
      <c r="A75" s="51"/>
      <c r="B75" s="51"/>
      <c r="C75" s="52"/>
      <c r="D75" s="52"/>
      <c r="E75" s="52"/>
      <c r="F75" s="53"/>
      <c r="G75" s="51"/>
      <c r="H75" s="51"/>
    </row>
    <row r="76" spans="1:10" x14ac:dyDescent="0.2">
      <c r="A76" s="51"/>
      <c r="B76" s="51"/>
      <c r="C76" s="52"/>
      <c r="D76" s="53"/>
      <c r="E76" s="51" t="s">
        <v>42</v>
      </c>
      <c r="F76" s="51"/>
      <c r="G76" s="51"/>
      <c r="H76" s="51"/>
    </row>
    <row r="81" spans="4:5" x14ac:dyDescent="0.2">
      <c r="D81" s="23"/>
    </row>
    <row r="82" spans="4:5" x14ac:dyDescent="0.2">
      <c r="E82" s="23"/>
    </row>
  </sheetData>
  <mergeCells count="9">
    <mergeCell ref="A41:H41"/>
    <mergeCell ref="A59:H59"/>
    <mergeCell ref="A65:H65"/>
    <mergeCell ref="A2:H2"/>
    <mergeCell ref="A5:A6"/>
    <mergeCell ref="C5:F5"/>
    <mergeCell ref="G5:H5"/>
    <mergeCell ref="A7:H7"/>
    <mergeCell ref="A27:H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18_21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2021-06-07T06:28:19Z</dcterms:created>
  <dcterms:modified xsi:type="dcterms:W3CDTF">2021-06-07T06:29:04Z</dcterms:modified>
</cp:coreProperties>
</file>